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91" windowWidth="11385" windowHeight="7365" activeTab="0"/>
  </bookViews>
  <sheets>
    <sheet name="FT" sheetId="1" r:id="rId1"/>
    <sheet name="HFT1" sheetId="2" r:id="rId2"/>
    <sheet name="HFT2" sheetId="3" r:id="rId3"/>
    <sheet name="Junior młodszy" sheetId="4" r:id="rId4"/>
    <sheet name="nHFT" sheetId="5" r:id="rId5"/>
  </sheets>
  <definedNames>
    <definedName name="_xlnm.Print_Area" localSheetId="0">'FT'!$A$1:$BD$14</definedName>
    <definedName name="_xlnm.Print_Area" localSheetId="1">'HFT1'!$A$1:$BE$45</definedName>
    <definedName name="_xlnm.Print_Area" localSheetId="2">'HFT2'!$A$1:$BE$23</definedName>
    <definedName name="_xlnm.Print_Area" localSheetId="4">'nHFT'!$A$1:$AI$40</definedName>
  </definedNames>
  <calcPr fullCalcOnLoad="1"/>
</workbook>
</file>

<file path=xl/sharedStrings.xml><?xml version="1.0" encoding="utf-8"?>
<sst xmlns="http://schemas.openxmlformats.org/spreadsheetml/2006/main" count="841" uniqueCount="226">
  <si>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</si>
  <si>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</si>
  <si>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</si>
  <si>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</si>
  <si>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</si>
  <si>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</si>
  <si>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</si>
  <si>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</si>
  <si>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</si>
  <si>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</si>
  <si>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</si>
  <si>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</si>
  <si>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</si>
  <si>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</si>
  <si>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</si>
  <si>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</si>
  <si>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</si>
  <si>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</si>
  <si>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</si>
  <si>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</si>
  <si>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</si>
  <si>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</si>
  <si>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</si>
  <si>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</si>
  <si>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</si>
  <si>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</si>
  <si>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</si>
  <si>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</si>
  <si>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</si>
  <si>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</si>
  <si>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</si>
  <si>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</si>
  <si>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</si>
  <si>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</si>
  <si>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</si>
  <si>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</si>
  <si>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</si>
  <si>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</si>
  <si>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</si>
  <si>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</si>
  <si>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</si>
  <si>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</si>
  <si>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</si>
  <si>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</si>
  <si>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</si>
  <si>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</si>
  <si>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</si>
  <si>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</si>
  <si>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</si>
  <si>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</si>
  <si>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</si>
  <si>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</si>
  <si>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</si>
  <si>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Nastawy</t>
  </si>
  <si>
    <t>HFT1</t>
  </si>
  <si>
    <t>szymboj</t>
  </si>
  <si>
    <t>Procent trafień za „2”</t>
  </si>
  <si>
    <t>HFT2</t>
  </si>
  <si>
    <t>HFT – JUNIOR</t>
  </si>
  <si>
    <t>2012-12-08 Puchar Hunterów</t>
  </si>
  <si>
    <t>Gerard</t>
  </si>
  <si>
    <t>Cebula</t>
  </si>
  <si>
    <t>GC11</t>
  </si>
  <si>
    <t>Zdzisław</t>
  </si>
  <si>
    <t>Słaby</t>
  </si>
  <si>
    <t>Oko</t>
  </si>
  <si>
    <t>Tomasz</t>
  </si>
  <si>
    <t>Leśny</t>
  </si>
  <si>
    <t>tommylee</t>
  </si>
  <si>
    <t>Aleksanda</t>
  </si>
  <si>
    <t>Rak</t>
  </si>
  <si>
    <t>enator</t>
  </si>
  <si>
    <t>Michał</t>
  </si>
  <si>
    <t>Halupczok</t>
  </si>
  <si>
    <t>michalh</t>
  </si>
  <si>
    <t>Witold</t>
  </si>
  <si>
    <t>Jakubowski</t>
  </si>
  <si>
    <t>Witja</t>
  </si>
  <si>
    <t>Jarosław</t>
  </si>
  <si>
    <t>Imiołek</t>
  </si>
  <si>
    <t>JARO</t>
  </si>
  <si>
    <t>Paweł</t>
  </si>
  <si>
    <t>Grabowski</t>
  </si>
  <si>
    <t>mrpgxx</t>
  </si>
  <si>
    <t>Libor</t>
  </si>
  <si>
    <t>Hosek</t>
  </si>
  <si>
    <t>Hellboy</t>
  </si>
  <si>
    <t>Daniel</t>
  </si>
  <si>
    <t>Kozioł</t>
  </si>
  <si>
    <t>Dany</t>
  </si>
  <si>
    <t>Stefan</t>
  </si>
  <si>
    <t>Szczepańczyk</t>
  </si>
  <si>
    <t>Bizon81</t>
  </si>
  <si>
    <t>Jakub</t>
  </si>
  <si>
    <t>Vicher</t>
  </si>
  <si>
    <t>Kubajzz</t>
  </si>
  <si>
    <t>Martin</t>
  </si>
  <si>
    <t>Krupka</t>
  </si>
  <si>
    <t>markr.5</t>
  </si>
  <si>
    <t>Adrian</t>
  </si>
  <si>
    <t>Stańczak</t>
  </si>
  <si>
    <t>ADI</t>
  </si>
  <si>
    <t>Grzegorz</t>
  </si>
  <si>
    <t>Mazur</t>
  </si>
  <si>
    <t>grzesma1</t>
  </si>
  <si>
    <t>Krzysiek</t>
  </si>
  <si>
    <t>Augustyn</t>
  </si>
  <si>
    <t>AGU</t>
  </si>
  <si>
    <t>Ryszard</t>
  </si>
  <si>
    <t>Brzezicki</t>
  </si>
  <si>
    <t>BRZOZA</t>
  </si>
  <si>
    <t>Krzysztof</t>
  </si>
  <si>
    <t>Wietrzykowski</t>
  </si>
  <si>
    <t>Krzysztof W</t>
  </si>
  <si>
    <t>PawełW</t>
  </si>
  <si>
    <t>Zataj</t>
  </si>
  <si>
    <t>TZ</t>
  </si>
  <si>
    <t>Czesław</t>
  </si>
  <si>
    <t>Krus</t>
  </si>
  <si>
    <t>Czechol</t>
  </si>
  <si>
    <t>Andrzej</t>
  </si>
  <si>
    <t>Czubernat</t>
  </si>
  <si>
    <t>Łukasz</t>
  </si>
  <si>
    <t>Radaj</t>
  </si>
  <si>
    <t>radlukaj</t>
  </si>
  <si>
    <t>Dariusz</t>
  </si>
  <si>
    <t>Mazan</t>
  </si>
  <si>
    <t>Darmax</t>
  </si>
  <si>
    <t>Rafał</t>
  </si>
  <si>
    <t>Rozner</t>
  </si>
  <si>
    <t>Riti</t>
  </si>
  <si>
    <t>Rup</t>
  </si>
  <si>
    <t>Zapp</t>
  </si>
  <si>
    <t>Mieczysław</t>
  </si>
  <si>
    <t>Cupiał</t>
  </si>
  <si>
    <t>M.C.</t>
  </si>
  <si>
    <t>Jiri</t>
  </si>
  <si>
    <t>Fousek</t>
  </si>
  <si>
    <t>JirkaF</t>
  </si>
  <si>
    <t>Skiba</t>
  </si>
  <si>
    <t>Andreas</t>
  </si>
  <si>
    <t>Błażej</t>
  </si>
  <si>
    <t>Gąsior</t>
  </si>
  <si>
    <t>blagas</t>
  </si>
  <si>
    <t>Klimunt</t>
  </si>
  <si>
    <t>tomekktm300</t>
  </si>
  <si>
    <t>Weronika</t>
  </si>
  <si>
    <t>Wera Nowa Era</t>
  </si>
  <si>
    <t>Piotr</t>
  </si>
  <si>
    <t>Noglik</t>
  </si>
  <si>
    <t>nogliczek4237</t>
  </si>
  <si>
    <t>Żymła</t>
  </si>
  <si>
    <t>richat</t>
  </si>
  <si>
    <t>Przemysław</t>
  </si>
  <si>
    <t>Porębski</t>
  </si>
  <si>
    <t>Thesp</t>
  </si>
  <si>
    <t>Marcin</t>
  </si>
  <si>
    <t>Parys</t>
  </si>
  <si>
    <t>Poganin85</t>
  </si>
  <si>
    <t>Rozmus</t>
  </si>
  <si>
    <t>Daarioo</t>
  </si>
  <si>
    <t>Jerzy</t>
  </si>
  <si>
    <t>Iwański</t>
  </si>
  <si>
    <t>IWAN</t>
  </si>
  <si>
    <t>Iwaniak</t>
  </si>
  <si>
    <t>Szwagier 007</t>
  </si>
  <si>
    <t>Mariusz</t>
  </si>
  <si>
    <t>Mewald</t>
  </si>
  <si>
    <t>Mario8</t>
  </si>
  <si>
    <t>Sekuła</t>
  </si>
  <si>
    <t>DS.</t>
  </si>
  <si>
    <t>Godawski</t>
  </si>
  <si>
    <t>oszo</t>
  </si>
  <si>
    <t>Vladimir</t>
  </si>
  <si>
    <t>Kvapil</t>
  </si>
  <si>
    <t>Vladimir.k</t>
  </si>
  <si>
    <t>Jolanta</t>
  </si>
  <si>
    <t>Wiśniewska</t>
  </si>
  <si>
    <t>Wisienka</t>
  </si>
  <si>
    <t>ygreg</t>
  </si>
  <si>
    <t>Szybist</t>
  </si>
  <si>
    <t>Dchavez</t>
  </si>
  <si>
    <t>Dygdałowicz</t>
  </si>
  <si>
    <t>Steaven</t>
  </si>
  <si>
    <t>Wacław</t>
  </si>
  <si>
    <t>Stamirski</t>
  </si>
  <si>
    <t>wawool</t>
  </si>
  <si>
    <t>Jacek</t>
  </si>
  <si>
    <t>Łyszczek</t>
  </si>
  <si>
    <t>Night Hawk</t>
  </si>
  <si>
    <t>Karina</t>
  </si>
  <si>
    <t>Arwena</t>
  </si>
  <si>
    <t>K</t>
  </si>
  <si>
    <t>S</t>
  </si>
  <si>
    <t>L</t>
  </si>
  <si>
    <t>KP</t>
  </si>
  <si>
    <t>SP</t>
  </si>
  <si>
    <t>count back</t>
  </si>
  <si>
    <t>Sławomir</t>
  </si>
  <si>
    <t>Czapla</t>
  </si>
  <si>
    <t>Bonzoo</t>
  </si>
  <si>
    <t>Łabęcki</t>
  </si>
  <si>
    <t>stater</t>
  </si>
  <si>
    <t>Bińczak</t>
  </si>
  <si>
    <t>GREGOR</t>
  </si>
  <si>
    <t>Stańczyk</t>
  </si>
  <si>
    <t>kangur</t>
  </si>
  <si>
    <t>ptak</t>
  </si>
  <si>
    <t>lew</t>
  </si>
  <si>
    <t>dzik</t>
  </si>
  <si>
    <t>żaba</t>
  </si>
  <si>
    <t>puma</t>
  </si>
  <si>
    <t>wielbłąd</t>
  </si>
  <si>
    <t>lis</t>
  </si>
  <si>
    <t>niedźwiedź</t>
  </si>
  <si>
    <t>borsuk</t>
  </si>
  <si>
    <t>kaczka</t>
  </si>
  <si>
    <t>bóbr</t>
  </si>
  <si>
    <t>łasica</t>
  </si>
  <si>
    <t>zając</t>
  </si>
  <si>
    <t>dinozaur</t>
  </si>
  <si>
    <t>gołąb</t>
  </si>
  <si>
    <t>kot</t>
  </si>
  <si>
    <t>wiewiórka</t>
  </si>
  <si>
    <t>żółw</t>
  </si>
  <si>
    <t>słoń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</si>
</sst>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3CA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164" fontId="45" fillId="0" borderId="0" xfId="0" applyNumberFormat="1" applyFont="1" applyAlignment="1">
      <alignment/>
    </xf>
    <xf numFmtId="164" fontId="46" fillId="0" borderId="0" xfId="0" applyNumberFormat="1" applyFont="1" applyBorder="1" applyAlignment="1">
      <alignment horizontal="left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wrapText="1"/>
    </xf>
    <xf numFmtId="164" fontId="45" fillId="34" borderId="10" xfId="0" applyNumberFormat="1" applyFont="1" applyFill="1" applyBorder="1" applyAlignment="1">
      <alignment horizontal="center"/>
    </xf>
    <xf numFmtId="164" fontId="45" fillId="35" borderId="10" xfId="0" applyNumberFormat="1" applyFont="1" applyFill="1" applyBorder="1" applyAlignment="1">
      <alignment horizontal="center"/>
    </xf>
    <xf numFmtId="164" fontId="45" fillId="36" borderId="10" xfId="0" applyNumberFormat="1" applyFont="1" applyFill="1" applyBorder="1" applyAlignment="1">
      <alignment horizontal="center"/>
    </xf>
    <xf numFmtId="164" fontId="45" fillId="37" borderId="10" xfId="0" applyNumberFormat="1" applyFont="1" applyFill="1" applyBorder="1" applyAlignment="1">
      <alignment horizontal="center"/>
    </xf>
    <xf numFmtId="164" fontId="47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44" fillId="0" borderId="0" xfId="0" applyNumberFormat="1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44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9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45" fillId="0" borderId="0" xfId="0" applyNumberFormat="1" applyFont="1" applyBorder="1" applyAlignment="1">
      <alignment horizontal="center" vertical="center" shrinkToFit="1"/>
    </xf>
    <xf numFmtId="164" fontId="4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4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38" borderId="10" xfId="0" applyFill="1" applyBorder="1" applyAlignment="1">
      <alignment horizontal="center" vertical="center" shrinkToFit="1"/>
    </xf>
    <xf numFmtId="49" fontId="44" fillId="38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4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34" borderId="10" xfId="0" applyNumberFormat="1" applyFill="1" applyBorder="1" applyAlignment="1">
      <alignment horizontal="center" shrinkToFit="1"/>
    </xf>
    <xf numFmtId="0" fontId="44" fillId="0" borderId="0" xfId="0" applyFont="1" applyBorder="1" applyAlignment="1">
      <alignment horizontal="left" vertical="center"/>
    </xf>
    <xf numFmtId="10" fontId="44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164" fontId="45" fillId="40" borderId="10" xfId="0" applyNumberFormat="1" applyFont="1" applyFill="1" applyBorder="1" applyAlignment="1">
      <alignment horizontal="center" vertical="center"/>
    </xf>
    <xf numFmtId="9" fontId="44" fillId="38" borderId="10" xfId="0" applyNumberFormat="1" applyFont="1" applyFill="1" applyBorder="1" applyAlignment="1">
      <alignment horizontal="center" vertical="center" textRotation="90" wrapText="1"/>
    </xf>
    <xf numFmtId="10" fontId="44" fillId="38" borderId="10" xfId="0" applyNumberFormat="1" applyFont="1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96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6" hidden="1" customWidth="1"/>
    <col min="6" max="6" width="17.625" style="48" hidden="1" customWidth="1"/>
    <col min="7" max="7" width="9.00390625" style="49" customWidth="1"/>
    <col min="8" max="8" width="7.875" style="0" hidden="1" customWidth="1"/>
    <col min="9" max="9" width="10.75390625" style="0" customWidth="1"/>
    <col min="10" max="10" width="10.75390625" style="52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59</v>
      </c>
      <c r="E1"/>
      <c r="F1"/>
      <c r="G1" s="2"/>
      <c r="J1" s="3"/>
      <c r="L1" s="4" t="s">
        <v>0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2" s="6" customFormat="1" ht="24">
      <c r="B2" s="7"/>
      <c r="C2" s="8"/>
      <c r="D2" s="8"/>
      <c r="E2" s="9"/>
      <c r="F2" s="9"/>
      <c r="G2" s="10"/>
      <c r="H2" s="10"/>
      <c r="I2" s="10"/>
      <c r="J2" s="9"/>
      <c r="K2" s="94" t="s">
        <v>1</v>
      </c>
      <c r="L2" s="11" t="s">
        <v>2</v>
      </c>
      <c r="M2" s="12">
        <v>38</v>
      </c>
      <c r="N2" s="13">
        <v>41</v>
      </c>
      <c r="O2" s="12">
        <v>30</v>
      </c>
      <c r="P2" s="13">
        <v>26</v>
      </c>
      <c r="Q2" s="12">
        <v>17</v>
      </c>
      <c r="R2" s="13">
        <v>46</v>
      </c>
      <c r="S2" s="12">
        <v>34</v>
      </c>
      <c r="T2" s="13">
        <v>30</v>
      </c>
      <c r="U2" s="12">
        <v>22</v>
      </c>
      <c r="V2" s="13">
        <v>11.5</v>
      </c>
      <c r="W2" s="14">
        <v>27</v>
      </c>
      <c r="X2" s="15">
        <v>39</v>
      </c>
      <c r="Y2" s="14">
        <v>14</v>
      </c>
      <c r="Z2" s="15">
        <v>30</v>
      </c>
      <c r="AA2" s="14">
        <v>25</v>
      </c>
      <c r="AB2" s="15">
        <v>28</v>
      </c>
      <c r="AC2" s="14">
        <v>14</v>
      </c>
      <c r="AD2" s="16">
        <v>14.5</v>
      </c>
      <c r="AE2" s="14">
        <v>8</v>
      </c>
      <c r="AF2" s="15">
        <v>26</v>
      </c>
      <c r="AG2" s="12">
        <v>12.5</v>
      </c>
      <c r="AH2" s="13">
        <v>26.5</v>
      </c>
      <c r="AI2" s="12">
        <v>30</v>
      </c>
      <c r="AJ2" s="13">
        <v>30</v>
      </c>
      <c r="AK2" s="12">
        <v>14</v>
      </c>
      <c r="AL2" s="13">
        <v>35</v>
      </c>
      <c r="AM2" s="12">
        <v>32</v>
      </c>
      <c r="AN2" s="13">
        <v>35</v>
      </c>
      <c r="AO2" s="12">
        <v>14</v>
      </c>
      <c r="AP2" s="13">
        <v>27.5</v>
      </c>
      <c r="AQ2" s="14">
        <v>39</v>
      </c>
      <c r="AR2" s="15">
        <v>13</v>
      </c>
      <c r="AS2" s="14">
        <v>22</v>
      </c>
      <c r="AT2" s="15">
        <v>7.5</v>
      </c>
      <c r="AU2" s="14">
        <v>39.5</v>
      </c>
      <c r="AV2" s="15">
        <v>28</v>
      </c>
      <c r="AW2" s="14">
        <v>37</v>
      </c>
      <c r="AX2" s="16">
        <v>41</v>
      </c>
      <c r="AY2" s="14">
        <v>34.5</v>
      </c>
      <c r="AZ2" s="15">
        <v>32</v>
      </c>
    </row>
    <row r="3" spans="2:52" ht="28.5">
      <c r="B3" s="17"/>
      <c r="C3" s="17"/>
      <c r="D3" s="17"/>
      <c r="E3" s="18"/>
      <c r="F3" s="19"/>
      <c r="G3" s="20"/>
      <c r="H3" s="21"/>
      <c r="I3" s="95" t="s">
        <v>3</v>
      </c>
      <c r="J3" s="22"/>
      <c r="K3" s="94"/>
      <c r="L3" s="4" t="s">
        <v>4</v>
      </c>
      <c r="M3" s="23">
        <v>40</v>
      </c>
      <c r="N3" s="24">
        <v>35</v>
      </c>
      <c r="O3" s="23">
        <v>15</v>
      </c>
      <c r="P3" s="24">
        <v>45</v>
      </c>
      <c r="Q3" s="23">
        <v>35</v>
      </c>
      <c r="R3" s="24">
        <v>40</v>
      </c>
      <c r="S3" s="23">
        <v>30</v>
      </c>
      <c r="T3" s="24">
        <v>25</v>
      </c>
      <c r="U3" s="23">
        <v>15</v>
      </c>
      <c r="V3" s="24">
        <v>20</v>
      </c>
      <c r="W3" s="25">
        <v>40</v>
      </c>
      <c r="X3" s="26">
        <v>35</v>
      </c>
      <c r="Y3" s="25">
        <v>20</v>
      </c>
      <c r="Z3" s="26">
        <v>25</v>
      </c>
      <c r="AA3" s="25">
        <v>30</v>
      </c>
      <c r="AB3" s="26">
        <v>35</v>
      </c>
      <c r="AC3" s="25">
        <v>15</v>
      </c>
      <c r="AD3" s="27">
        <v>15</v>
      </c>
      <c r="AE3" s="25">
        <v>20</v>
      </c>
      <c r="AF3" s="26">
        <v>35</v>
      </c>
      <c r="AG3" s="23">
        <v>20</v>
      </c>
      <c r="AH3" s="24">
        <v>40</v>
      </c>
      <c r="AI3" s="23">
        <v>25</v>
      </c>
      <c r="AJ3" s="24">
        <v>38</v>
      </c>
      <c r="AK3" s="23">
        <v>15</v>
      </c>
      <c r="AL3" s="24">
        <v>40</v>
      </c>
      <c r="AM3" s="23">
        <v>35</v>
      </c>
      <c r="AN3" s="24">
        <v>35</v>
      </c>
      <c r="AO3" s="23">
        <v>15</v>
      </c>
      <c r="AP3" s="24">
        <v>35</v>
      </c>
      <c r="AQ3" s="25">
        <v>38</v>
      </c>
      <c r="AR3" s="26">
        <v>15</v>
      </c>
      <c r="AS3" s="25">
        <v>20</v>
      </c>
      <c r="AT3" s="26">
        <v>25</v>
      </c>
      <c r="AU3" s="25">
        <v>45</v>
      </c>
      <c r="AV3" s="26">
        <v>35</v>
      </c>
      <c r="AW3" s="25">
        <v>40</v>
      </c>
      <c r="AX3" s="27">
        <v>40</v>
      </c>
      <c r="AY3" s="25">
        <v>40</v>
      </c>
      <c r="AZ3" s="26">
        <v>40</v>
      </c>
    </row>
    <row r="4" spans="1:256" ht="48">
      <c r="A4" s="28"/>
      <c r="B4" s="29"/>
      <c r="C4" s="29"/>
      <c r="D4" s="29"/>
      <c r="E4" s="29"/>
      <c r="F4" s="30"/>
      <c r="G4" s="31"/>
      <c r="H4" s="32"/>
      <c r="I4" s="95"/>
      <c r="J4" s="33"/>
      <c r="K4" s="94"/>
      <c r="L4" s="34" t="s">
        <v>5</v>
      </c>
      <c r="M4" s="35"/>
      <c r="N4" s="35"/>
      <c r="O4" s="35"/>
      <c r="P4" s="35"/>
      <c r="Q4" s="35" t="s">
        <v>192</v>
      </c>
      <c r="R4" s="35"/>
      <c r="S4" s="35"/>
      <c r="T4" s="35"/>
      <c r="U4" s="35"/>
      <c r="V4" s="35"/>
      <c r="W4" s="35" t="s">
        <v>193</v>
      </c>
      <c r="X4" s="35"/>
      <c r="Y4" s="35"/>
      <c r="Z4" s="35"/>
      <c r="AA4" s="35" t="s">
        <v>192</v>
      </c>
      <c r="AB4" s="35"/>
      <c r="AC4" s="35"/>
      <c r="AD4" s="35"/>
      <c r="AE4" s="35"/>
      <c r="AF4" s="35" t="s">
        <v>193</v>
      </c>
      <c r="AG4" s="35"/>
      <c r="AH4" s="35" t="s">
        <v>192</v>
      </c>
      <c r="AI4" s="35"/>
      <c r="AJ4" s="35"/>
      <c r="AK4" s="35"/>
      <c r="AL4" s="35"/>
      <c r="AM4" s="35" t="s">
        <v>193</v>
      </c>
      <c r="AN4" s="35"/>
      <c r="AO4" s="35"/>
      <c r="AP4" s="35"/>
      <c r="AQ4" s="35"/>
      <c r="AR4" s="35"/>
      <c r="AS4" s="35"/>
      <c r="AT4" s="35"/>
      <c r="AU4" s="35"/>
      <c r="AV4" s="35" t="s">
        <v>192</v>
      </c>
      <c r="AW4" s="35"/>
      <c r="AX4" s="35"/>
      <c r="AY4" s="35"/>
      <c r="AZ4" s="35" t="s">
        <v>193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1"/>
      <c r="H5" s="32"/>
      <c r="I5" s="95"/>
      <c r="J5" s="33"/>
      <c r="K5" s="94"/>
      <c r="L5" s="34" t="s">
        <v>6</v>
      </c>
      <c r="M5" s="37" t="s">
        <v>206</v>
      </c>
      <c r="N5" s="38" t="s">
        <v>208</v>
      </c>
      <c r="O5" s="37" t="s">
        <v>210</v>
      </c>
      <c r="P5" s="38" t="s">
        <v>212</v>
      </c>
      <c r="Q5" s="37" t="s">
        <v>214</v>
      </c>
      <c r="R5" s="38" t="s">
        <v>223</v>
      </c>
      <c r="S5" s="37" t="s">
        <v>211</v>
      </c>
      <c r="T5" s="38" t="s">
        <v>207</v>
      </c>
      <c r="U5" s="37" t="s">
        <v>219</v>
      </c>
      <c r="V5" s="38" t="s">
        <v>207</v>
      </c>
      <c r="W5" s="39" t="s">
        <v>209</v>
      </c>
      <c r="X5" s="40" t="s">
        <v>218</v>
      </c>
      <c r="Y5" s="39" t="s">
        <v>217</v>
      </c>
      <c r="Z5" s="40" t="s">
        <v>221</v>
      </c>
      <c r="AA5" s="39" t="s">
        <v>210</v>
      </c>
      <c r="AB5" s="40" t="s">
        <v>222</v>
      </c>
      <c r="AC5" s="39" t="s">
        <v>216</v>
      </c>
      <c r="AD5" s="40" t="s">
        <v>223</v>
      </c>
      <c r="AE5" s="39" t="s">
        <v>219</v>
      </c>
      <c r="AF5" s="40" t="s">
        <v>209</v>
      </c>
      <c r="AG5" s="37" t="s">
        <v>217</v>
      </c>
      <c r="AH5" s="38" t="s">
        <v>217</v>
      </c>
      <c r="AI5" s="37" t="s">
        <v>223</v>
      </c>
      <c r="AJ5" s="38" t="s">
        <v>224</v>
      </c>
      <c r="AK5" s="37" t="s">
        <v>207</v>
      </c>
      <c r="AL5" s="38" t="s">
        <v>210</v>
      </c>
      <c r="AM5" s="37" t="s">
        <v>215</v>
      </c>
      <c r="AN5" s="38" t="s">
        <v>213</v>
      </c>
      <c r="AO5" s="37" t="s">
        <v>217</v>
      </c>
      <c r="AP5" s="38" t="s">
        <v>216</v>
      </c>
      <c r="AQ5" s="39" t="s">
        <v>213</v>
      </c>
      <c r="AR5" s="40" t="s">
        <v>219</v>
      </c>
      <c r="AS5" s="39" t="s">
        <v>216</v>
      </c>
      <c r="AT5" s="40" t="s">
        <v>213</v>
      </c>
      <c r="AU5" s="39" t="s">
        <v>211</v>
      </c>
      <c r="AV5" s="39" t="s">
        <v>217</v>
      </c>
      <c r="AW5" s="40" t="s">
        <v>225</v>
      </c>
      <c r="AX5" s="39" t="s">
        <v>208</v>
      </c>
      <c r="AY5" s="40" t="s">
        <v>210</v>
      </c>
      <c r="AZ5" s="39" t="s">
        <v>223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4" t="s">
        <v>12</v>
      </c>
      <c r="H6" s="44" t="s">
        <v>12</v>
      </c>
      <c r="I6" s="95"/>
      <c r="J6" s="45" t="s">
        <v>13</v>
      </c>
      <c r="K6" s="41" t="s">
        <v>14</v>
      </c>
      <c r="L6" s="3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7" t="s">
        <v>15</v>
      </c>
      <c r="H7" s="2"/>
      <c r="I7" s="50"/>
      <c r="J7" s="51"/>
      <c r="K7" s="52"/>
      <c r="W7" s="53"/>
      <c r="AB7" s="53"/>
      <c r="AQ7" s="53"/>
      <c r="AV7" s="53"/>
    </row>
    <row r="8" spans="1:56" ht="15">
      <c r="A8" s="54">
        <v>1</v>
      </c>
      <c r="B8" s="54" t="s">
        <v>128</v>
      </c>
      <c r="C8" s="54" t="s">
        <v>129</v>
      </c>
      <c r="D8" s="79" t="s">
        <v>130</v>
      </c>
      <c r="E8" s="4"/>
      <c r="F8" s="55"/>
      <c r="G8" s="56" t="s">
        <v>16</v>
      </c>
      <c r="H8" s="57">
        <v>8</v>
      </c>
      <c r="I8" s="58">
        <f>K8/37</f>
        <v>1</v>
      </c>
      <c r="J8" s="59"/>
      <c r="K8" s="59">
        <f>SUM(BA8:BD8)</f>
        <v>37</v>
      </c>
      <c r="L8" s="54"/>
      <c r="M8" s="60">
        <v>1</v>
      </c>
      <c r="N8" s="61">
        <v>1</v>
      </c>
      <c r="O8" s="60">
        <v>1</v>
      </c>
      <c r="P8" s="61">
        <v>1</v>
      </c>
      <c r="Q8" s="60">
        <v>1</v>
      </c>
      <c r="R8" s="61">
        <v>1</v>
      </c>
      <c r="S8" s="60">
        <v>1</v>
      </c>
      <c r="T8" s="61">
        <v>1</v>
      </c>
      <c r="U8" s="60">
        <v>1</v>
      </c>
      <c r="V8" s="61">
        <v>1</v>
      </c>
      <c r="W8" s="62">
        <v>1</v>
      </c>
      <c r="X8" s="63">
        <v>1</v>
      </c>
      <c r="Y8" s="62">
        <v>1</v>
      </c>
      <c r="Z8" s="63">
        <v>1</v>
      </c>
      <c r="AA8" s="62">
        <v>1</v>
      </c>
      <c r="AB8" s="63">
        <v>1</v>
      </c>
      <c r="AC8" s="62">
        <v>1</v>
      </c>
      <c r="AD8" s="63">
        <v>1</v>
      </c>
      <c r="AE8" s="62">
        <v>1</v>
      </c>
      <c r="AF8" s="63">
        <v>0</v>
      </c>
      <c r="AG8" s="60">
        <v>1</v>
      </c>
      <c r="AH8" s="61">
        <v>0</v>
      </c>
      <c r="AI8" s="60">
        <v>1</v>
      </c>
      <c r="AJ8" s="61">
        <v>1</v>
      </c>
      <c r="AK8" s="60">
        <v>1</v>
      </c>
      <c r="AL8" s="61">
        <v>1</v>
      </c>
      <c r="AM8" s="60">
        <v>0</v>
      </c>
      <c r="AN8" s="61">
        <v>1</v>
      </c>
      <c r="AO8" s="60">
        <v>1</v>
      </c>
      <c r="AP8" s="61">
        <v>1</v>
      </c>
      <c r="AQ8" s="62">
        <v>1</v>
      </c>
      <c r="AR8" s="63">
        <v>1</v>
      </c>
      <c r="AS8" s="62">
        <v>1</v>
      </c>
      <c r="AT8" s="63">
        <v>1</v>
      </c>
      <c r="AU8" s="62">
        <v>1</v>
      </c>
      <c r="AV8" s="63">
        <v>1</v>
      </c>
      <c r="AW8" s="62">
        <v>1</v>
      </c>
      <c r="AX8" s="63">
        <v>1</v>
      </c>
      <c r="AY8" s="62">
        <v>1</v>
      </c>
      <c r="AZ8" s="63">
        <v>1</v>
      </c>
      <c r="BA8">
        <f>SUM(M8:V8)</f>
        <v>10</v>
      </c>
      <c r="BB8">
        <f>SUM(W8:AF8)</f>
        <v>9</v>
      </c>
      <c r="BC8">
        <f>SUM(AG8:AP8)</f>
        <v>8</v>
      </c>
      <c r="BD8">
        <f>SUM(AQ8:AZ8)</f>
        <v>10</v>
      </c>
    </row>
    <row r="9" spans="1:56" ht="15">
      <c r="A9" s="54">
        <v>2</v>
      </c>
      <c r="B9" s="54" t="s">
        <v>125</v>
      </c>
      <c r="C9" s="54" t="s">
        <v>131</v>
      </c>
      <c r="D9" s="79" t="s">
        <v>132</v>
      </c>
      <c r="E9" s="4"/>
      <c r="F9" s="55"/>
      <c r="G9" s="56" t="s">
        <v>17</v>
      </c>
      <c r="H9" s="57">
        <v>4</v>
      </c>
      <c r="I9" s="58">
        <f>K9/37</f>
        <v>0.9459459459459459</v>
      </c>
      <c r="J9" s="59"/>
      <c r="K9" s="59">
        <f>SUM(BA9:BD9)</f>
        <v>35</v>
      </c>
      <c r="L9" s="54"/>
      <c r="M9" s="60">
        <v>1</v>
      </c>
      <c r="N9" s="61">
        <v>1</v>
      </c>
      <c r="O9" s="60">
        <v>0</v>
      </c>
      <c r="P9" s="61">
        <v>1</v>
      </c>
      <c r="Q9" s="60">
        <v>1</v>
      </c>
      <c r="R9" s="61">
        <v>1</v>
      </c>
      <c r="S9" s="60">
        <v>1</v>
      </c>
      <c r="T9" s="61">
        <v>0</v>
      </c>
      <c r="U9" s="60">
        <v>1</v>
      </c>
      <c r="V9" s="61">
        <v>1</v>
      </c>
      <c r="W9" s="62">
        <v>1</v>
      </c>
      <c r="X9" s="63">
        <v>1</v>
      </c>
      <c r="Y9" s="62">
        <v>1</v>
      </c>
      <c r="Z9" s="63">
        <v>1</v>
      </c>
      <c r="AA9" s="62">
        <v>1</v>
      </c>
      <c r="AB9" s="63">
        <v>1</v>
      </c>
      <c r="AC9" s="62">
        <v>1</v>
      </c>
      <c r="AD9" s="63">
        <v>1</v>
      </c>
      <c r="AE9" s="62">
        <v>1</v>
      </c>
      <c r="AF9" s="63">
        <v>0</v>
      </c>
      <c r="AG9" s="60">
        <v>1</v>
      </c>
      <c r="AH9" s="61">
        <v>1</v>
      </c>
      <c r="AI9" s="60">
        <v>1</v>
      </c>
      <c r="AJ9" s="61">
        <v>1</v>
      </c>
      <c r="AK9" s="60">
        <v>1</v>
      </c>
      <c r="AL9" s="61">
        <v>1</v>
      </c>
      <c r="AM9" s="60">
        <v>0</v>
      </c>
      <c r="AN9" s="61">
        <v>1</v>
      </c>
      <c r="AO9" s="60">
        <v>1</v>
      </c>
      <c r="AP9" s="61">
        <v>1</v>
      </c>
      <c r="AQ9" s="62">
        <v>1</v>
      </c>
      <c r="AR9" s="63">
        <v>1</v>
      </c>
      <c r="AS9" s="62">
        <v>1</v>
      </c>
      <c r="AT9" s="63">
        <v>1</v>
      </c>
      <c r="AU9" s="62">
        <v>1</v>
      </c>
      <c r="AV9" s="63">
        <v>0</v>
      </c>
      <c r="AW9" s="62">
        <v>1</v>
      </c>
      <c r="AX9" s="63">
        <v>1</v>
      </c>
      <c r="AY9" s="62">
        <v>1</v>
      </c>
      <c r="AZ9" s="63">
        <v>1</v>
      </c>
      <c r="BA9">
        <f>SUM(M9:V9)</f>
        <v>8</v>
      </c>
      <c r="BB9">
        <f>SUM(W9:AF9)</f>
        <v>9</v>
      </c>
      <c r="BC9">
        <f>SUM(AG9:AP9)</f>
        <v>9</v>
      </c>
      <c r="BD9">
        <f>SUM(AQ9:AZ9)</f>
        <v>9</v>
      </c>
    </row>
    <row r="10" spans="1:56" ht="15">
      <c r="A10" s="54">
        <v>3</v>
      </c>
      <c r="B10" s="54" t="s">
        <v>125</v>
      </c>
      <c r="C10" s="54" t="s">
        <v>180</v>
      </c>
      <c r="D10" s="79" t="s">
        <v>181</v>
      </c>
      <c r="E10" s="4"/>
      <c r="F10" s="55"/>
      <c r="G10" s="56" t="s">
        <v>18</v>
      </c>
      <c r="H10" s="57">
        <v>6</v>
      </c>
      <c r="I10" s="58">
        <f>K10/37</f>
        <v>0.8378378378378378</v>
      </c>
      <c r="J10" s="59"/>
      <c r="K10" s="59">
        <f>SUM(BA10:BD10)</f>
        <v>31</v>
      </c>
      <c r="L10" s="54"/>
      <c r="M10" s="60">
        <v>0</v>
      </c>
      <c r="N10" s="61">
        <v>0</v>
      </c>
      <c r="O10" s="60">
        <v>1</v>
      </c>
      <c r="P10" s="61">
        <v>1</v>
      </c>
      <c r="Q10" s="60">
        <v>1</v>
      </c>
      <c r="R10" s="61">
        <v>1</v>
      </c>
      <c r="S10" s="60">
        <v>1</v>
      </c>
      <c r="T10" s="61">
        <v>1</v>
      </c>
      <c r="U10" s="60">
        <v>0</v>
      </c>
      <c r="V10" s="61">
        <v>1</v>
      </c>
      <c r="W10" s="62">
        <v>1</v>
      </c>
      <c r="X10" s="63">
        <v>1</v>
      </c>
      <c r="Y10" s="62">
        <v>1</v>
      </c>
      <c r="Z10" s="63">
        <v>1</v>
      </c>
      <c r="AA10" s="62">
        <v>0</v>
      </c>
      <c r="AB10" s="63">
        <v>1</v>
      </c>
      <c r="AC10" s="62">
        <v>1</v>
      </c>
      <c r="AD10" s="63">
        <v>1</v>
      </c>
      <c r="AE10" s="62">
        <v>1</v>
      </c>
      <c r="AF10" s="63">
        <v>0</v>
      </c>
      <c r="AG10" s="60">
        <v>1</v>
      </c>
      <c r="AH10" s="61">
        <v>1</v>
      </c>
      <c r="AI10" s="60">
        <v>0</v>
      </c>
      <c r="AJ10" s="61">
        <v>1</v>
      </c>
      <c r="AK10" s="60">
        <v>1</v>
      </c>
      <c r="AL10" s="61">
        <v>1</v>
      </c>
      <c r="AM10" s="60">
        <v>1</v>
      </c>
      <c r="AN10" s="61">
        <v>0</v>
      </c>
      <c r="AO10" s="60">
        <v>1</v>
      </c>
      <c r="AP10" s="61">
        <v>1</v>
      </c>
      <c r="AQ10" s="62">
        <v>1</v>
      </c>
      <c r="AR10" s="63">
        <v>1</v>
      </c>
      <c r="AS10" s="62">
        <v>0</v>
      </c>
      <c r="AT10" s="63">
        <v>1</v>
      </c>
      <c r="AU10" s="62">
        <v>1</v>
      </c>
      <c r="AV10" s="63">
        <v>1</v>
      </c>
      <c r="AW10" s="62">
        <v>1</v>
      </c>
      <c r="AX10" s="63">
        <v>1</v>
      </c>
      <c r="AY10" s="62">
        <v>1</v>
      </c>
      <c r="AZ10" s="63">
        <v>0</v>
      </c>
      <c r="BA10">
        <f>SUM(M10:V10)</f>
        <v>7</v>
      </c>
      <c r="BB10">
        <f>SUM(W10:AF10)</f>
        <v>8</v>
      </c>
      <c r="BC10">
        <f>SUM(AG10:AP10)</f>
        <v>8</v>
      </c>
      <c r="BD10">
        <f>SUM(AQ10:AZ10)</f>
        <v>8</v>
      </c>
    </row>
    <row r="11" spans="1:56" ht="15">
      <c r="A11" s="54">
        <v>4</v>
      </c>
      <c r="B11" s="54" t="s">
        <v>90</v>
      </c>
      <c r="C11" s="54" t="s">
        <v>182</v>
      </c>
      <c r="D11" s="79" t="s">
        <v>183</v>
      </c>
      <c r="E11" s="4"/>
      <c r="F11" s="55"/>
      <c r="G11" s="56" t="s">
        <v>19</v>
      </c>
      <c r="H11" s="57">
        <v>3</v>
      </c>
      <c r="I11" s="58">
        <f>K11/37</f>
        <v>0.7027027027027027</v>
      </c>
      <c r="J11" s="59"/>
      <c r="K11" s="59">
        <f>SUM(BA11:BD11)</f>
        <v>26</v>
      </c>
      <c r="L11" s="54"/>
      <c r="M11" s="60">
        <v>0</v>
      </c>
      <c r="N11" s="61">
        <v>0</v>
      </c>
      <c r="O11" s="60">
        <v>1</v>
      </c>
      <c r="P11" s="61">
        <v>1</v>
      </c>
      <c r="Q11" s="60">
        <v>1</v>
      </c>
      <c r="R11" s="61">
        <v>1</v>
      </c>
      <c r="S11" s="60">
        <v>1</v>
      </c>
      <c r="T11" s="61">
        <v>0</v>
      </c>
      <c r="U11" s="60">
        <v>0</v>
      </c>
      <c r="V11" s="61">
        <v>1</v>
      </c>
      <c r="W11" s="62">
        <v>0</v>
      </c>
      <c r="X11" s="63">
        <v>0</v>
      </c>
      <c r="Y11" s="62">
        <v>1</v>
      </c>
      <c r="Z11" s="63">
        <v>1</v>
      </c>
      <c r="AA11" s="62">
        <v>0</v>
      </c>
      <c r="AB11" s="63">
        <v>1</v>
      </c>
      <c r="AC11" s="62">
        <v>1</v>
      </c>
      <c r="AD11" s="63">
        <v>1</v>
      </c>
      <c r="AE11" s="62">
        <v>1</v>
      </c>
      <c r="AF11" s="63">
        <v>0</v>
      </c>
      <c r="AG11" s="60">
        <v>0</v>
      </c>
      <c r="AH11" s="61">
        <v>1</v>
      </c>
      <c r="AI11" s="60">
        <v>0</v>
      </c>
      <c r="AJ11" s="61">
        <v>1</v>
      </c>
      <c r="AK11" s="60">
        <v>1</v>
      </c>
      <c r="AL11" s="61">
        <v>1</v>
      </c>
      <c r="AM11" s="60">
        <v>0</v>
      </c>
      <c r="AN11" s="61">
        <v>1</v>
      </c>
      <c r="AO11" s="60">
        <v>1</v>
      </c>
      <c r="AP11" s="61">
        <v>1</v>
      </c>
      <c r="AQ11" s="62">
        <v>0</v>
      </c>
      <c r="AR11" s="63">
        <v>1</v>
      </c>
      <c r="AS11" s="62">
        <v>1</v>
      </c>
      <c r="AT11" s="63">
        <v>1</v>
      </c>
      <c r="AU11" s="62">
        <v>1</v>
      </c>
      <c r="AV11" s="63">
        <v>1</v>
      </c>
      <c r="AW11" s="62">
        <v>1</v>
      </c>
      <c r="AX11" s="63">
        <v>0</v>
      </c>
      <c r="AY11" s="62">
        <v>1</v>
      </c>
      <c r="AZ11" s="63">
        <v>0</v>
      </c>
      <c r="BA11">
        <f>SUM(M11:V11)</f>
        <v>6</v>
      </c>
      <c r="BB11">
        <f>SUM(W11:AF11)</f>
        <v>6</v>
      </c>
      <c r="BC11">
        <f>SUM(AG11:AP11)</f>
        <v>7</v>
      </c>
      <c r="BD11">
        <f>SUM(AQ11:AZ11)</f>
        <v>7</v>
      </c>
    </row>
    <row r="12" ht="15">
      <c r="I12" s="64"/>
    </row>
    <row r="13" spans="9:52" ht="15">
      <c r="I13" s="64"/>
      <c r="K13" s="65" t="s">
        <v>49</v>
      </c>
      <c r="M13" s="89">
        <f aca="true" t="shared" si="0" ref="M13:AZ13">COUNTIF(M8:M11,1)/(COUNTIF(M8:M11,0)+COUNTIF(M8:M11,"&gt;0"))*100</f>
        <v>50</v>
      </c>
      <c r="N13" s="89">
        <f t="shared" si="0"/>
        <v>50</v>
      </c>
      <c r="O13" s="89">
        <f t="shared" si="0"/>
        <v>75</v>
      </c>
      <c r="P13" s="89">
        <f t="shared" si="0"/>
        <v>100</v>
      </c>
      <c r="Q13" s="89">
        <f t="shared" si="0"/>
        <v>100</v>
      </c>
      <c r="R13" s="89">
        <f t="shared" si="0"/>
        <v>100</v>
      </c>
      <c r="S13" s="89">
        <f t="shared" si="0"/>
        <v>100</v>
      </c>
      <c r="T13" s="89">
        <f t="shared" si="0"/>
        <v>50</v>
      </c>
      <c r="U13" s="89">
        <f t="shared" si="0"/>
        <v>50</v>
      </c>
      <c r="V13" s="89">
        <f t="shared" si="0"/>
        <v>100</v>
      </c>
      <c r="W13" s="89">
        <f t="shared" si="0"/>
        <v>75</v>
      </c>
      <c r="X13" s="89">
        <f t="shared" si="0"/>
        <v>75</v>
      </c>
      <c r="Y13" s="89">
        <f t="shared" si="0"/>
        <v>100</v>
      </c>
      <c r="Z13" s="89">
        <f t="shared" si="0"/>
        <v>100</v>
      </c>
      <c r="AA13" s="89">
        <f t="shared" si="0"/>
        <v>50</v>
      </c>
      <c r="AB13" s="89">
        <f t="shared" si="0"/>
        <v>100</v>
      </c>
      <c r="AC13" s="89">
        <f t="shared" si="0"/>
        <v>100</v>
      </c>
      <c r="AD13" s="89">
        <f t="shared" si="0"/>
        <v>100</v>
      </c>
      <c r="AE13" s="89">
        <f t="shared" si="0"/>
        <v>100</v>
      </c>
      <c r="AF13" s="89">
        <f t="shared" si="0"/>
        <v>0</v>
      </c>
      <c r="AG13" s="89">
        <f t="shared" si="0"/>
        <v>75</v>
      </c>
      <c r="AH13" s="89">
        <f t="shared" si="0"/>
        <v>75</v>
      </c>
      <c r="AI13" s="89">
        <f t="shared" si="0"/>
        <v>50</v>
      </c>
      <c r="AJ13" s="89">
        <f t="shared" si="0"/>
        <v>100</v>
      </c>
      <c r="AK13" s="89">
        <f t="shared" si="0"/>
        <v>100</v>
      </c>
      <c r="AL13" s="89">
        <f t="shared" si="0"/>
        <v>100</v>
      </c>
      <c r="AM13" s="89">
        <f t="shared" si="0"/>
        <v>25</v>
      </c>
      <c r="AN13" s="89">
        <f t="shared" si="0"/>
        <v>75</v>
      </c>
      <c r="AO13" s="89">
        <f t="shared" si="0"/>
        <v>100</v>
      </c>
      <c r="AP13" s="89">
        <f t="shared" si="0"/>
        <v>100</v>
      </c>
      <c r="AQ13" s="89">
        <f t="shared" si="0"/>
        <v>75</v>
      </c>
      <c r="AR13" s="89">
        <f t="shared" si="0"/>
        <v>100</v>
      </c>
      <c r="AS13" s="89">
        <f t="shared" si="0"/>
        <v>75</v>
      </c>
      <c r="AT13" s="89">
        <f t="shared" si="0"/>
        <v>100</v>
      </c>
      <c r="AU13" s="89">
        <f t="shared" si="0"/>
        <v>100</v>
      </c>
      <c r="AV13" s="89">
        <f t="shared" si="0"/>
        <v>75</v>
      </c>
      <c r="AW13" s="89">
        <f t="shared" si="0"/>
        <v>100</v>
      </c>
      <c r="AX13" s="89">
        <f t="shared" si="0"/>
        <v>75</v>
      </c>
      <c r="AY13" s="89">
        <f t="shared" si="0"/>
        <v>100</v>
      </c>
      <c r="AZ13" s="89">
        <f t="shared" si="0"/>
        <v>50</v>
      </c>
    </row>
    <row r="14" spans="9:52" ht="15">
      <c r="I14" s="64"/>
      <c r="M14" s="66" t="s">
        <v>50</v>
      </c>
      <c r="N14" s="66" t="s">
        <v>50</v>
      </c>
      <c r="O14" s="66" t="s">
        <v>50</v>
      </c>
      <c r="P14" s="66" t="s">
        <v>50</v>
      </c>
      <c r="Q14" s="66" t="s">
        <v>50</v>
      </c>
      <c r="R14" s="66" t="s">
        <v>50</v>
      </c>
      <c r="S14" s="66" t="s">
        <v>50</v>
      </c>
      <c r="T14" s="66" t="s">
        <v>50</v>
      </c>
      <c r="U14" s="66" t="s">
        <v>50</v>
      </c>
      <c r="V14" s="66" t="s">
        <v>50</v>
      </c>
      <c r="W14" s="66" t="s">
        <v>50</v>
      </c>
      <c r="X14" s="66" t="s">
        <v>50</v>
      </c>
      <c r="Y14" s="66" t="s">
        <v>50</v>
      </c>
      <c r="Z14" s="66" t="s">
        <v>50</v>
      </c>
      <c r="AA14" s="66" t="s">
        <v>50</v>
      </c>
      <c r="AB14" s="66" t="s">
        <v>50</v>
      </c>
      <c r="AC14" s="66" t="s">
        <v>50</v>
      </c>
      <c r="AD14" s="66" t="s">
        <v>50</v>
      </c>
      <c r="AE14" s="66" t="s">
        <v>50</v>
      </c>
      <c r="AF14" s="66" t="s">
        <v>50</v>
      </c>
      <c r="AG14" s="66" t="s">
        <v>50</v>
      </c>
      <c r="AH14" s="66" t="s">
        <v>50</v>
      </c>
      <c r="AI14" s="66" t="s">
        <v>50</v>
      </c>
      <c r="AJ14" s="66" t="s">
        <v>50</v>
      </c>
      <c r="AK14" s="66" t="s">
        <v>50</v>
      </c>
      <c r="AL14" s="66" t="s">
        <v>50</v>
      </c>
      <c r="AM14" s="66" t="s">
        <v>50</v>
      </c>
      <c r="AN14" s="66" t="s">
        <v>50</v>
      </c>
      <c r="AO14" s="66" t="s">
        <v>50</v>
      </c>
      <c r="AP14" s="66" t="s">
        <v>50</v>
      </c>
      <c r="AQ14" s="66" t="s">
        <v>50</v>
      </c>
      <c r="AR14" s="66" t="s">
        <v>50</v>
      </c>
      <c r="AS14" s="66" t="s">
        <v>50</v>
      </c>
      <c r="AT14" s="66" t="s">
        <v>50</v>
      </c>
      <c r="AU14" s="66" t="s">
        <v>50</v>
      </c>
      <c r="AV14" s="66" t="s">
        <v>50</v>
      </c>
      <c r="AW14" s="66" t="s">
        <v>50</v>
      </c>
      <c r="AX14" s="66" t="s">
        <v>50</v>
      </c>
      <c r="AY14" s="66" t="s">
        <v>50</v>
      </c>
      <c r="AZ14" s="66" t="s">
        <v>50</v>
      </c>
    </row>
    <row r="15" spans="9:13" ht="15">
      <c r="I15" s="64"/>
      <c r="M15" s="67"/>
    </row>
    <row r="16" ht="15">
      <c r="I16" s="64"/>
    </row>
    <row r="18" ht="15">
      <c r="I18" s="64"/>
    </row>
    <row r="19" ht="15">
      <c r="I19" s="64"/>
    </row>
    <row r="20" ht="15">
      <c r="I20" s="64"/>
    </row>
    <row r="21" ht="15">
      <c r="I21" s="64"/>
    </row>
    <row r="22" ht="15">
      <c r="I22" s="64"/>
    </row>
    <row r="23" ht="15">
      <c r="I23" s="64"/>
    </row>
    <row r="24" spans="7:9" ht="15">
      <c r="G24" s="49" t="s">
        <v>51</v>
      </c>
      <c r="I24" s="64"/>
    </row>
    <row r="25" ht="15">
      <c r="I25" s="64"/>
    </row>
    <row r="26" ht="15">
      <c r="I26" s="64"/>
    </row>
    <row r="27" ht="15">
      <c r="I27" s="64"/>
    </row>
    <row r="28" ht="15">
      <c r="I28" s="64"/>
    </row>
    <row r="29" ht="15">
      <c r="I29" s="64"/>
    </row>
    <row r="30" ht="15">
      <c r="I30" s="64"/>
    </row>
    <row r="65495" spans="5:10" ht="14.25">
      <c r="E65495"/>
      <c r="F65495"/>
      <c r="G65495"/>
      <c r="J65495"/>
    </row>
    <row r="65496" spans="5:10" ht="14.25">
      <c r="E65496"/>
      <c r="F65496"/>
      <c r="G65496"/>
      <c r="J65496"/>
    </row>
  </sheetData>
  <sheetProtection/>
  <mergeCells count="2">
    <mergeCell ref="K2:K5"/>
    <mergeCell ref="I3: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8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8" customWidth="1"/>
    <col min="9" max="9" width="7.875" style="0" hidden="1" customWidth="1"/>
    <col min="10" max="10" width="10.75390625" style="70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59</v>
      </c>
      <c r="E1"/>
      <c r="F1"/>
      <c r="G1" s="36"/>
      <c r="H1" s="69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71"/>
      <c r="E2" s="9"/>
      <c r="F2" s="9"/>
      <c r="G2" s="9"/>
      <c r="H2" s="72"/>
      <c r="I2" s="10"/>
      <c r="J2" s="10"/>
      <c r="K2" s="9"/>
      <c r="L2" s="94" t="s">
        <v>52</v>
      </c>
      <c r="M2" s="11" t="s">
        <v>2</v>
      </c>
      <c r="N2" s="12">
        <v>38</v>
      </c>
      <c r="O2" s="13">
        <v>41</v>
      </c>
      <c r="P2" s="12">
        <v>30</v>
      </c>
      <c r="Q2" s="13">
        <v>26</v>
      </c>
      <c r="R2" s="12">
        <v>17</v>
      </c>
      <c r="S2" s="13">
        <v>35</v>
      </c>
      <c r="T2" s="12">
        <v>34</v>
      </c>
      <c r="U2" s="13">
        <v>30</v>
      </c>
      <c r="V2" s="12">
        <v>22</v>
      </c>
      <c r="W2" s="13">
        <v>11.5</v>
      </c>
      <c r="X2" s="14">
        <v>27</v>
      </c>
      <c r="Y2" s="15">
        <v>39</v>
      </c>
      <c r="Z2" s="14">
        <v>14</v>
      </c>
      <c r="AA2" s="15">
        <v>30</v>
      </c>
      <c r="AB2" s="14">
        <v>25</v>
      </c>
      <c r="AC2" s="15">
        <v>28</v>
      </c>
      <c r="AD2" s="14">
        <v>14</v>
      </c>
      <c r="AE2" s="15">
        <v>14.5</v>
      </c>
      <c r="AF2" s="14">
        <v>8</v>
      </c>
      <c r="AG2" s="15">
        <v>26</v>
      </c>
      <c r="AH2" s="12">
        <v>12.5</v>
      </c>
      <c r="AI2" s="13">
        <v>26.5</v>
      </c>
      <c r="AJ2" s="12">
        <v>30</v>
      </c>
      <c r="AK2" s="13">
        <v>30</v>
      </c>
      <c r="AL2" s="12">
        <v>14</v>
      </c>
      <c r="AM2" s="13">
        <v>35</v>
      </c>
      <c r="AN2" s="12">
        <v>32</v>
      </c>
      <c r="AO2" s="13">
        <v>35</v>
      </c>
      <c r="AP2" s="12">
        <v>14</v>
      </c>
      <c r="AQ2" s="13">
        <v>27.5</v>
      </c>
      <c r="AR2" s="14">
        <v>39</v>
      </c>
      <c r="AS2" s="15">
        <v>13</v>
      </c>
      <c r="AT2" s="14">
        <v>22</v>
      </c>
      <c r="AU2" s="15">
        <v>7.5</v>
      </c>
      <c r="AV2" s="14">
        <v>39.5</v>
      </c>
      <c r="AW2" s="15">
        <v>28</v>
      </c>
      <c r="AX2" s="14">
        <v>37</v>
      </c>
      <c r="AY2" s="15">
        <v>41</v>
      </c>
      <c r="AZ2" s="14">
        <v>34.5</v>
      </c>
      <c r="BA2" s="15">
        <v>32</v>
      </c>
    </row>
    <row r="3" spans="2:53" ht="28.5">
      <c r="B3" s="17"/>
      <c r="C3" s="17"/>
      <c r="D3" s="73"/>
      <c r="E3" s="18"/>
      <c r="F3" s="19"/>
      <c r="G3" s="19"/>
      <c r="H3" s="74"/>
      <c r="I3" s="21"/>
      <c r="J3" s="96" t="s">
        <v>3</v>
      </c>
      <c r="K3" s="22"/>
      <c r="L3" s="94"/>
      <c r="M3" s="4" t="s">
        <v>4</v>
      </c>
      <c r="N3" s="23">
        <v>40</v>
      </c>
      <c r="O3" s="24">
        <v>35</v>
      </c>
      <c r="P3" s="23">
        <v>15</v>
      </c>
      <c r="Q3" s="24">
        <v>45</v>
      </c>
      <c r="R3" s="23">
        <v>35</v>
      </c>
      <c r="S3" s="24">
        <v>25</v>
      </c>
      <c r="T3" s="23">
        <v>30</v>
      </c>
      <c r="U3" s="24">
        <v>25</v>
      </c>
      <c r="V3" s="23">
        <v>15</v>
      </c>
      <c r="W3" s="24">
        <v>20</v>
      </c>
      <c r="X3" s="25">
        <v>40</v>
      </c>
      <c r="Y3" s="26">
        <v>35</v>
      </c>
      <c r="Z3" s="25">
        <v>20</v>
      </c>
      <c r="AA3" s="26">
        <v>25</v>
      </c>
      <c r="AB3" s="25">
        <v>30</v>
      </c>
      <c r="AC3" s="26">
        <v>35</v>
      </c>
      <c r="AD3" s="25">
        <v>15</v>
      </c>
      <c r="AE3" s="26">
        <v>15</v>
      </c>
      <c r="AF3" s="25">
        <v>20</v>
      </c>
      <c r="AG3" s="26">
        <v>35</v>
      </c>
      <c r="AH3" s="23">
        <v>20</v>
      </c>
      <c r="AI3" s="24">
        <v>40</v>
      </c>
      <c r="AJ3" s="23">
        <v>25</v>
      </c>
      <c r="AK3" s="24">
        <v>38</v>
      </c>
      <c r="AL3" s="23">
        <v>15</v>
      </c>
      <c r="AM3" s="24">
        <v>40</v>
      </c>
      <c r="AN3" s="23">
        <v>35</v>
      </c>
      <c r="AO3" s="24">
        <v>35</v>
      </c>
      <c r="AP3" s="23">
        <v>15</v>
      </c>
      <c r="AQ3" s="24">
        <v>35</v>
      </c>
      <c r="AR3" s="25">
        <v>38</v>
      </c>
      <c r="AS3" s="26">
        <v>15</v>
      </c>
      <c r="AT3" s="25">
        <v>20</v>
      </c>
      <c r="AU3" s="26">
        <v>25</v>
      </c>
      <c r="AV3" s="25">
        <v>45</v>
      </c>
      <c r="AW3" s="26">
        <v>35</v>
      </c>
      <c r="AX3" s="25">
        <v>40</v>
      </c>
      <c r="AY3" s="26">
        <v>40</v>
      </c>
      <c r="AZ3" s="25">
        <v>40</v>
      </c>
      <c r="BA3" s="26">
        <v>40</v>
      </c>
    </row>
    <row r="4" spans="1:256" ht="64.5">
      <c r="A4" s="28"/>
      <c r="B4" s="29" t="s">
        <v>51</v>
      </c>
      <c r="C4" s="29"/>
      <c r="D4" s="75"/>
      <c r="E4" s="29"/>
      <c r="F4" s="30"/>
      <c r="G4" s="30"/>
      <c r="H4" s="31"/>
      <c r="I4" s="32"/>
      <c r="J4" s="96"/>
      <c r="K4" s="33"/>
      <c r="L4" s="94"/>
      <c r="M4" s="34" t="s">
        <v>5</v>
      </c>
      <c r="N4" s="35"/>
      <c r="O4" s="35"/>
      <c r="P4" s="35"/>
      <c r="Q4" s="35" t="s">
        <v>194</v>
      </c>
      <c r="R4" s="35" t="s">
        <v>192</v>
      </c>
      <c r="S4" s="35"/>
      <c r="T4" s="35"/>
      <c r="U4" s="35"/>
      <c r="V4" s="35" t="s">
        <v>194</v>
      </c>
      <c r="W4" s="35"/>
      <c r="X4" s="35" t="s">
        <v>193</v>
      </c>
      <c r="Y4" s="35"/>
      <c r="Z4" s="35"/>
      <c r="AA4" s="35"/>
      <c r="AB4" s="35" t="s">
        <v>195</v>
      </c>
      <c r="AC4" s="35"/>
      <c r="AD4" s="35"/>
      <c r="AE4" s="35"/>
      <c r="AF4" s="35" t="s">
        <v>194</v>
      </c>
      <c r="AG4" s="35" t="s">
        <v>193</v>
      </c>
      <c r="AH4" s="35"/>
      <c r="AI4" s="35" t="s">
        <v>195</v>
      </c>
      <c r="AJ4" s="35"/>
      <c r="AK4" s="35"/>
      <c r="AL4" s="35"/>
      <c r="AM4" s="35"/>
      <c r="AN4" s="35" t="s">
        <v>196</v>
      </c>
      <c r="AO4" s="35"/>
      <c r="AP4" s="35"/>
      <c r="AQ4" s="35"/>
      <c r="AR4" s="35" t="s">
        <v>194</v>
      </c>
      <c r="AS4" s="35"/>
      <c r="AT4" s="35"/>
      <c r="AU4" s="35"/>
      <c r="AV4" s="35"/>
      <c r="AW4" s="35" t="s">
        <v>192</v>
      </c>
      <c r="AX4" s="35"/>
      <c r="AY4" s="35"/>
      <c r="AZ4" s="35"/>
      <c r="BA4" s="35" t="s">
        <v>196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8.5" customHeight="1">
      <c r="A5" s="28"/>
      <c r="B5" s="29"/>
      <c r="C5" s="29"/>
      <c r="D5" s="75"/>
      <c r="E5" s="29"/>
      <c r="F5" s="30"/>
      <c r="G5" s="30"/>
      <c r="H5" s="31"/>
      <c r="I5" s="32"/>
      <c r="J5" s="96"/>
      <c r="K5" s="33"/>
      <c r="L5" s="94"/>
      <c r="M5" s="34" t="s">
        <v>6</v>
      </c>
      <c r="N5" s="37" t="s">
        <v>206</v>
      </c>
      <c r="O5" s="38" t="s">
        <v>208</v>
      </c>
      <c r="P5" s="37" t="s">
        <v>210</v>
      </c>
      <c r="Q5" s="38" t="s">
        <v>212</v>
      </c>
      <c r="R5" s="37" t="s">
        <v>214</v>
      </c>
      <c r="S5" s="38" t="s">
        <v>216</v>
      </c>
      <c r="T5" s="37" t="s">
        <v>211</v>
      </c>
      <c r="U5" s="38" t="s">
        <v>207</v>
      </c>
      <c r="V5" s="37" t="s">
        <v>219</v>
      </c>
      <c r="W5" s="38" t="s">
        <v>207</v>
      </c>
      <c r="X5" s="39" t="s">
        <v>209</v>
      </c>
      <c r="Y5" s="40" t="s">
        <v>218</v>
      </c>
      <c r="Z5" s="39" t="s">
        <v>217</v>
      </c>
      <c r="AA5" s="40" t="s">
        <v>221</v>
      </c>
      <c r="AB5" s="39" t="s">
        <v>210</v>
      </c>
      <c r="AC5" s="40" t="s">
        <v>222</v>
      </c>
      <c r="AD5" s="39" t="s">
        <v>216</v>
      </c>
      <c r="AE5" s="40" t="s">
        <v>223</v>
      </c>
      <c r="AF5" s="39" t="s">
        <v>219</v>
      </c>
      <c r="AG5" s="40" t="s">
        <v>209</v>
      </c>
      <c r="AH5" s="37" t="s">
        <v>217</v>
      </c>
      <c r="AI5" s="38" t="s">
        <v>217</v>
      </c>
      <c r="AJ5" s="37" t="s">
        <v>223</v>
      </c>
      <c r="AK5" s="38" t="s">
        <v>224</v>
      </c>
      <c r="AL5" s="37" t="s">
        <v>207</v>
      </c>
      <c r="AM5" s="38" t="s">
        <v>210</v>
      </c>
      <c r="AN5" s="37" t="s">
        <v>215</v>
      </c>
      <c r="AO5" s="38" t="s">
        <v>213</v>
      </c>
      <c r="AP5" s="37" t="s">
        <v>217</v>
      </c>
      <c r="AQ5" s="38" t="s">
        <v>216</v>
      </c>
      <c r="AR5" s="39" t="s">
        <v>213</v>
      </c>
      <c r="AS5" s="40" t="s">
        <v>219</v>
      </c>
      <c r="AT5" s="39" t="s">
        <v>216</v>
      </c>
      <c r="AU5" s="40" t="s">
        <v>213</v>
      </c>
      <c r="AV5" s="39" t="s">
        <v>211</v>
      </c>
      <c r="AW5" s="40" t="s">
        <v>217</v>
      </c>
      <c r="AX5" s="39" t="s">
        <v>225</v>
      </c>
      <c r="AY5" s="40" t="s">
        <v>208</v>
      </c>
      <c r="AZ5" s="39" t="s">
        <v>219</v>
      </c>
      <c r="BA5" s="40" t="s">
        <v>206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76" t="s">
        <v>9</v>
      </c>
      <c r="E6" s="42" t="s">
        <v>10</v>
      </c>
      <c r="F6" s="43" t="s">
        <v>11</v>
      </c>
      <c r="G6" s="43" t="s">
        <v>53</v>
      </c>
      <c r="H6" s="77" t="s">
        <v>12</v>
      </c>
      <c r="I6" s="44" t="s">
        <v>12</v>
      </c>
      <c r="J6" s="96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52" ht="15">
      <c r="B7" s="47" t="s">
        <v>54</v>
      </c>
      <c r="X7" s="53"/>
      <c r="Z7" s="53"/>
      <c r="AB7" s="53"/>
      <c r="AD7" s="53"/>
      <c r="AF7" s="53"/>
      <c r="AR7" s="53"/>
      <c r="AT7" s="53"/>
      <c r="AV7" s="53"/>
      <c r="AX7" s="53"/>
      <c r="AZ7" s="53"/>
    </row>
    <row r="8" spans="1:57" ht="15">
      <c r="A8" s="54">
        <v>1</v>
      </c>
      <c r="B8" s="54" t="s">
        <v>72</v>
      </c>
      <c r="C8" s="54" t="s">
        <v>73</v>
      </c>
      <c r="D8" s="79" t="s">
        <v>74</v>
      </c>
      <c r="E8" s="4"/>
      <c r="F8" s="55"/>
      <c r="G8" s="55"/>
      <c r="H8" s="80" t="s">
        <v>16</v>
      </c>
      <c r="I8" s="57">
        <v>3</v>
      </c>
      <c r="J8" s="58">
        <f>L8/78</f>
        <v>1</v>
      </c>
      <c r="K8" s="59"/>
      <c r="L8" s="54">
        <f aca="true" t="shared" si="0" ref="L8:L40">SUM(BB8:BE8)</f>
        <v>78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1</v>
      </c>
      <c r="Y8" s="63">
        <v>2</v>
      </c>
      <c r="Z8" s="62">
        <v>2</v>
      </c>
      <c r="AA8" s="63">
        <v>2</v>
      </c>
      <c r="AB8" s="62">
        <v>2</v>
      </c>
      <c r="AC8" s="63">
        <v>2</v>
      </c>
      <c r="AD8" s="62">
        <v>2</v>
      </c>
      <c r="AE8" s="63">
        <v>2</v>
      </c>
      <c r="AF8" s="62">
        <v>2</v>
      </c>
      <c r="AG8" s="63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3">
        <v>2</v>
      </c>
      <c r="AX8" s="62">
        <v>2</v>
      </c>
      <c r="AY8" s="63">
        <v>2</v>
      </c>
      <c r="AZ8" s="62">
        <v>2</v>
      </c>
      <c r="BA8" s="63">
        <v>1</v>
      </c>
      <c r="BB8">
        <f aca="true" t="shared" si="1" ref="BB8:BB40">SUM(N8:W8)</f>
        <v>20</v>
      </c>
      <c r="BC8">
        <f aca="true" t="shared" si="2" ref="BC8:BC40">SUM(X8:AG8)</f>
        <v>19</v>
      </c>
      <c r="BD8">
        <f aca="true" t="shared" si="3" ref="BD8:BD40">SUM(AH8:AQ8)</f>
        <v>20</v>
      </c>
      <c r="BE8">
        <f aca="true" t="shared" si="4" ref="BE8:BE40">SUM(AR8:BA8)</f>
        <v>19</v>
      </c>
    </row>
    <row r="9" spans="1:57" ht="15">
      <c r="A9" s="54">
        <v>2</v>
      </c>
      <c r="B9" s="54" t="s">
        <v>60</v>
      </c>
      <c r="C9" s="54" t="s">
        <v>61</v>
      </c>
      <c r="D9" s="79" t="s">
        <v>62</v>
      </c>
      <c r="E9" s="4"/>
      <c r="F9" s="55"/>
      <c r="G9" s="55"/>
      <c r="H9" s="80" t="s">
        <v>17</v>
      </c>
      <c r="I9" s="57">
        <v>2</v>
      </c>
      <c r="J9" s="58">
        <f aca="true" t="shared" si="5" ref="J9:J40">L9/78</f>
        <v>0.9871794871794872</v>
      </c>
      <c r="K9" s="59"/>
      <c r="L9" s="59">
        <f t="shared" si="0"/>
        <v>77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1</v>
      </c>
      <c r="Y9" s="63">
        <v>2</v>
      </c>
      <c r="Z9" s="62">
        <v>2</v>
      </c>
      <c r="AA9" s="63">
        <v>2</v>
      </c>
      <c r="AB9" s="62">
        <v>2</v>
      </c>
      <c r="AC9" s="63">
        <v>2</v>
      </c>
      <c r="AD9" s="62">
        <v>2</v>
      </c>
      <c r="AE9" s="63">
        <v>2</v>
      </c>
      <c r="AF9" s="62">
        <v>2</v>
      </c>
      <c r="AG9" s="63">
        <v>1</v>
      </c>
      <c r="AH9" s="60">
        <v>2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2</v>
      </c>
      <c r="AU9" s="63">
        <v>2</v>
      </c>
      <c r="AV9" s="62">
        <v>2</v>
      </c>
      <c r="AW9" s="63">
        <v>2</v>
      </c>
      <c r="AX9" s="62">
        <v>2</v>
      </c>
      <c r="AY9" s="63">
        <v>2</v>
      </c>
      <c r="AZ9" s="62">
        <v>2</v>
      </c>
      <c r="BA9" s="63">
        <v>1</v>
      </c>
      <c r="BB9">
        <f t="shared" si="1"/>
        <v>20</v>
      </c>
      <c r="BC9">
        <f t="shared" si="2"/>
        <v>18</v>
      </c>
      <c r="BD9">
        <f t="shared" si="3"/>
        <v>20</v>
      </c>
      <c r="BE9">
        <f t="shared" si="4"/>
        <v>19</v>
      </c>
    </row>
    <row r="10" spans="1:57" ht="15">
      <c r="A10" s="54">
        <v>3</v>
      </c>
      <c r="B10" s="54" t="s">
        <v>66</v>
      </c>
      <c r="C10" s="54" t="s">
        <v>144</v>
      </c>
      <c r="D10" s="79" t="s">
        <v>145</v>
      </c>
      <c r="E10" s="4"/>
      <c r="F10" s="55"/>
      <c r="G10" s="55"/>
      <c r="H10" s="80" t="s">
        <v>18</v>
      </c>
      <c r="I10" s="57">
        <v>23</v>
      </c>
      <c r="J10" s="58">
        <f t="shared" si="5"/>
        <v>0.9743589743589743</v>
      </c>
      <c r="K10" s="59"/>
      <c r="L10" s="54">
        <f t="shared" si="0"/>
        <v>76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2</v>
      </c>
      <c r="S10" s="61">
        <v>2</v>
      </c>
      <c r="T10" s="60">
        <v>2</v>
      </c>
      <c r="U10" s="61">
        <v>1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3">
        <v>2</v>
      </c>
      <c r="AD10" s="62">
        <v>2</v>
      </c>
      <c r="AE10" s="63">
        <v>2</v>
      </c>
      <c r="AF10" s="62">
        <v>2</v>
      </c>
      <c r="AG10" s="63">
        <v>2</v>
      </c>
      <c r="AH10" s="60">
        <v>2</v>
      </c>
      <c r="AI10" s="61">
        <v>2</v>
      </c>
      <c r="AJ10" s="60">
        <v>2</v>
      </c>
      <c r="AK10" s="61">
        <v>2</v>
      </c>
      <c r="AL10" s="60">
        <v>2</v>
      </c>
      <c r="AM10" s="61">
        <v>2</v>
      </c>
      <c r="AN10" s="60">
        <v>1</v>
      </c>
      <c r="AO10" s="61">
        <v>2</v>
      </c>
      <c r="AP10" s="60">
        <v>2</v>
      </c>
      <c r="AQ10" s="61">
        <v>2</v>
      </c>
      <c r="AR10" s="62">
        <v>1</v>
      </c>
      <c r="AS10" s="63">
        <v>2</v>
      </c>
      <c r="AT10" s="62">
        <v>2</v>
      </c>
      <c r="AU10" s="63">
        <v>2</v>
      </c>
      <c r="AV10" s="62">
        <v>2</v>
      </c>
      <c r="AW10" s="63">
        <v>1</v>
      </c>
      <c r="AX10" s="62">
        <v>2</v>
      </c>
      <c r="AY10" s="63">
        <v>2</v>
      </c>
      <c r="AZ10" s="62">
        <v>2</v>
      </c>
      <c r="BA10" s="63">
        <v>2</v>
      </c>
      <c r="BB10">
        <f t="shared" si="1"/>
        <v>19</v>
      </c>
      <c r="BC10">
        <f t="shared" si="2"/>
        <v>20</v>
      </c>
      <c r="BD10">
        <f t="shared" si="3"/>
        <v>19</v>
      </c>
      <c r="BE10">
        <f t="shared" si="4"/>
        <v>18</v>
      </c>
    </row>
    <row r="11" spans="1:57" ht="15">
      <c r="A11" s="54">
        <v>4</v>
      </c>
      <c r="B11" s="85" t="s">
        <v>187</v>
      </c>
      <c r="C11" s="85" t="s">
        <v>188</v>
      </c>
      <c r="D11" s="86" t="s">
        <v>189</v>
      </c>
      <c r="E11" s="82"/>
      <c r="F11" s="83"/>
      <c r="G11" s="83"/>
      <c r="H11" s="80" t="s">
        <v>19</v>
      </c>
      <c r="I11" s="84">
        <v>38</v>
      </c>
      <c r="J11" s="58">
        <f t="shared" si="5"/>
        <v>0.9487179487179487</v>
      </c>
      <c r="K11" s="59" t="s">
        <v>197</v>
      </c>
      <c r="L11" s="54">
        <f t="shared" si="0"/>
        <v>74</v>
      </c>
      <c r="M11" s="54"/>
      <c r="N11" s="60">
        <v>2</v>
      </c>
      <c r="O11" s="61">
        <v>2</v>
      </c>
      <c r="P11" s="60">
        <v>2</v>
      </c>
      <c r="Q11" s="61">
        <v>2</v>
      </c>
      <c r="R11" s="60">
        <v>2</v>
      </c>
      <c r="S11" s="61">
        <v>2</v>
      </c>
      <c r="T11" s="60">
        <v>1</v>
      </c>
      <c r="U11" s="61">
        <v>2</v>
      </c>
      <c r="V11" s="60">
        <v>2</v>
      </c>
      <c r="W11" s="61">
        <v>2</v>
      </c>
      <c r="X11" s="62">
        <v>1</v>
      </c>
      <c r="Y11" s="63">
        <v>2</v>
      </c>
      <c r="Z11" s="62">
        <v>2</v>
      </c>
      <c r="AA11" s="63">
        <v>2</v>
      </c>
      <c r="AB11" s="62">
        <v>2</v>
      </c>
      <c r="AC11" s="63">
        <v>2</v>
      </c>
      <c r="AD11" s="62">
        <v>2</v>
      </c>
      <c r="AE11" s="63">
        <v>2</v>
      </c>
      <c r="AF11" s="62">
        <v>2</v>
      </c>
      <c r="AG11" s="63">
        <v>1</v>
      </c>
      <c r="AH11" s="60">
        <v>2</v>
      </c>
      <c r="AI11" s="61">
        <v>2</v>
      </c>
      <c r="AJ11" s="60">
        <v>2</v>
      </c>
      <c r="AK11" s="61">
        <v>2</v>
      </c>
      <c r="AL11" s="60">
        <v>2</v>
      </c>
      <c r="AM11" s="61">
        <v>2</v>
      </c>
      <c r="AN11" s="60">
        <v>1</v>
      </c>
      <c r="AO11" s="61">
        <v>2</v>
      </c>
      <c r="AP11" s="60">
        <v>2</v>
      </c>
      <c r="AQ11" s="61">
        <v>2</v>
      </c>
      <c r="AR11" s="62">
        <v>2</v>
      </c>
      <c r="AS11" s="63">
        <v>2</v>
      </c>
      <c r="AT11" s="62">
        <v>2</v>
      </c>
      <c r="AU11" s="63">
        <v>2</v>
      </c>
      <c r="AV11" s="62">
        <v>2</v>
      </c>
      <c r="AW11" s="63">
        <v>1</v>
      </c>
      <c r="AX11" s="62">
        <v>2</v>
      </c>
      <c r="AY11" s="63">
        <v>2</v>
      </c>
      <c r="AZ11" s="62">
        <v>2</v>
      </c>
      <c r="BA11" s="63">
        <v>1</v>
      </c>
      <c r="BB11">
        <f t="shared" si="1"/>
        <v>19</v>
      </c>
      <c r="BC11">
        <f t="shared" si="2"/>
        <v>18</v>
      </c>
      <c r="BD11">
        <f t="shared" si="3"/>
        <v>19</v>
      </c>
      <c r="BE11">
        <f t="shared" si="4"/>
        <v>18</v>
      </c>
    </row>
    <row r="12" spans="1:57" ht="15">
      <c r="A12" s="54">
        <v>5</v>
      </c>
      <c r="B12" s="54" t="s">
        <v>66</v>
      </c>
      <c r="C12" s="54" t="s">
        <v>67</v>
      </c>
      <c r="D12" s="79" t="s">
        <v>68</v>
      </c>
      <c r="E12" s="4"/>
      <c r="F12" s="55"/>
      <c r="G12" s="55"/>
      <c r="H12" s="80" t="s">
        <v>20</v>
      </c>
      <c r="I12" s="57">
        <v>4</v>
      </c>
      <c r="J12" s="58">
        <f t="shared" si="5"/>
        <v>0.9487179487179487</v>
      </c>
      <c r="K12" s="59" t="s">
        <v>197</v>
      </c>
      <c r="L12" s="54">
        <f t="shared" si="0"/>
        <v>74</v>
      </c>
      <c r="M12" s="54"/>
      <c r="N12" s="60">
        <v>1</v>
      </c>
      <c r="O12" s="61">
        <v>2</v>
      </c>
      <c r="P12" s="60">
        <v>2</v>
      </c>
      <c r="Q12" s="61">
        <v>2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1</v>
      </c>
      <c r="Y12" s="63">
        <v>2</v>
      </c>
      <c r="Z12" s="62">
        <v>2</v>
      </c>
      <c r="AA12" s="63">
        <v>1</v>
      </c>
      <c r="AB12" s="62">
        <v>2</v>
      </c>
      <c r="AC12" s="63">
        <v>2</v>
      </c>
      <c r="AD12" s="62">
        <v>2</v>
      </c>
      <c r="AE12" s="63">
        <v>2</v>
      </c>
      <c r="AF12" s="62">
        <v>2</v>
      </c>
      <c r="AG12" s="63">
        <v>1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2</v>
      </c>
      <c r="AN12" s="60">
        <v>2</v>
      </c>
      <c r="AO12" s="61">
        <v>1</v>
      </c>
      <c r="AP12" s="60">
        <v>2</v>
      </c>
      <c r="AQ12" s="61">
        <v>2</v>
      </c>
      <c r="AR12" s="62">
        <v>1</v>
      </c>
      <c r="AS12" s="63">
        <v>2</v>
      </c>
      <c r="AT12" s="62">
        <v>2</v>
      </c>
      <c r="AU12" s="63">
        <v>2</v>
      </c>
      <c r="AV12" s="62">
        <v>2</v>
      </c>
      <c r="AW12" s="63">
        <v>2</v>
      </c>
      <c r="AX12" s="62">
        <v>2</v>
      </c>
      <c r="AY12" s="63">
        <v>2</v>
      </c>
      <c r="AZ12" s="62">
        <v>2</v>
      </c>
      <c r="BA12" s="63">
        <v>2</v>
      </c>
      <c r="BB12">
        <f t="shared" si="1"/>
        <v>19</v>
      </c>
      <c r="BC12">
        <f t="shared" si="2"/>
        <v>17</v>
      </c>
      <c r="BD12">
        <f t="shared" si="3"/>
        <v>19</v>
      </c>
      <c r="BE12">
        <f t="shared" si="4"/>
        <v>19</v>
      </c>
    </row>
    <row r="13" spans="1:57" ht="15">
      <c r="A13" s="54">
        <v>6</v>
      </c>
      <c r="B13" s="85" t="s">
        <v>87</v>
      </c>
      <c r="C13" s="85" t="s">
        <v>88</v>
      </c>
      <c r="D13" s="86" t="s">
        <v>89</v>
      </c>
      <c r="E13" s="82"/>
      <c r="F13" s="83"/>
      <c r="G13" s="83"/>
      <c r="H13" s="80" t="s">
        <v>21</v>
      </c>
      <c r="I13" s="84">
        <v>40</v>
      </c>
      <c r="J13" s="58">
        <f t="shared" si="5"/>
        <v>0.9358974358974359</v>
      </c>
      <c r="K13" s="59" t="s">
        <v>197</v>
      </c>
      <c r="L13" s="54">
        <f t="shared" si="0"/>
        <v>73</v>
      </c>
      <c r="M13" s="54"/>
      <c r="N13" s="60">
        <v>2</v>
      </c>
      <c r="O13" s="61">
        <v>2</v>
      </c>
      <c r="P13" s="60">
        <v>2</v>
      </c>
      <c r="Q13" s="61">
        <v>2</v>
      </c>
      <c r="R13" s="60">
        <v>2</v>
      </c>
      <c r="S13" s="61">
        <v>2</v>
      </c>
      <c r="T13" s="60">
        <v>2</v>
      </c>
      <c r="U13" s="61">
        <v>1</v>
      </c>
      <c r="V13" s="60">
        <v>2</v>
      </c>
      <c r="W13" s="61">
        <v>2</v>
      </c>
      <c r="X13" s="62">
        <v>2</v>
      </c>
      <c r="Y13" s="63">
        <v>2</v>
      </c>
      <c r="Z13" s="62">
        <v>2</v>
      </c>
      <c r="AA13" s="63">
        <v>1</v>
      </c>
      <c r="AB13" s="62">
        <v>2</v>
      </c>
      <c r="AC13" s="63">
        <v>2</v>
      </c>
      <c r="AD13" s="62">
        <v>1</v>
      </c>
      <c r="AE13" s="63">
        <v>2</v>
      </c>
      <c r="AF13" s="62">
        <v>2</v>
      </c>
      <c r="AG13" s="63">
        <v>1</v>
      </c>
      <c r="AH13" s="60">
        <v>1</v>
      </c>
      <c r="AI13" s="61">
        <v>2</v>
      </c>
      <c r="AJ13" s="60">
        <v>2</v>
      </c>
      <c r="AK13" s="61">
        <v>2</v>
      </c>
      <c r="AL13" s="60">
        <v>2</v>
      </c>
      <c r="AM13" s="61">
        <v>2</v>
      </c>
      <c r="AN13" s="60">
        <v>2</v>
      </c>
      <c r="AO13" s="61">
        <v>2</v>
      </c>
      <c r="AP13" s="60">
        <v>2</v>
      </c>
      <c r="AQ13" s="61">
        <v>2</v>
      </c>
      <c r="AR13" s="62">
        <v>2</v>
      </c>
      <c r="AS13" s="63">
        <v>1</v>
      </c>
      <c r="AT13" s="62">
        <v>2</v>
      </c>
      <c r="AU13" s="63">
        <v>2</v>
      </c>
      <c r="AV13" s="62">
        <v>2</v>
      </c>
      <c r="AW13" s="63">
        <v>2</v>
      </c>
      <c r="AX13" s="62">
        <v>2</v>
      </c>
      <c r="AY13" s="63">
        <v>2</v>
      </c>
      <c r="AZ13" s="62">
        <v>2</v>
      </c>
      <c r="BA13" s="63">
        <v>1</v>
      </c>
      <c r="BB13">
        <f t="shared" si="1"/>
        <v>19</v>
      </c>
      <c r="BC13">
        <f t="shared" si="2"/>
        <v>17</v>
      </c>
      <c r="BD13">
        <f t="shared" si="3"/>
        <v>19</v>
      </c>
      <c r="BE13">
        <f t="shared" si="4"/>
        <v>18</v>
      </c>
    </row>
    <row r="14" spans="1:57" ht="15">
      <c r="A14" s="54">
        <v>7</v>
      </c>
      <c r="B14" s="54" t="s">
        <v>84</v>
      </c>
      <c r="C14" s="54" t="s">
        <v>85</v>
      </c>
      <c r="D14" s="79" t="s">
        <v>86</v>
      </c>
      <c r="E14" s="4"/>
      <c r="F14" s="55"/>
      <c r="G14" s="55"/>
      <c r="H14" s="80" t="s">
        <v>22</v>
      </c>
      <c r="I14" s="57">
        <v>6</v>
      </c>
      <c r="J14" s="58">
        <f t="shared" si="5"/>
        <v>0.9358974358974359</v>
      </c>
      <c r="K14" s="59" t="s">
        <v>197</v>
      </c>
      <c r="L14" s="54">
        <f t="shared" si="0"/>
        <v>73</v>
      </c>
      <c r="M14" s="54"/>
      <c r="N14" s="60">
        <v>2</v>
      </c>
      <c r="O14" s="61">
        <v>2</v>
      </c>
      <c r="P14" s="60">
        <v>1</v>
      </c>
      <c r="Q14" s="61">
        <v>2</v>
      </c>
      <c r="R14" s="60">
        <v>1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1</v>
      </c>
      <c r="Y14" s="63">
        <v>2</v>
      </c>
      <c r="Z14" s="62">
        <v>2</v>
      </c>
      <c r="AA14" s="63">
        <v>2</v>
      </c>
      <c r="AB14" s="62">
        <v>2</v>
      </c>
      <c r="AC14" s="63">
        <v>2</v>
      </c>
      <c r="AD14" s="62">
        <v>2</v>
      </c>
      <c r="AE14" s="63">
        <v>2</v>
      </c>
      <c r="AF14" s="62">
        <v>2</v>
      </c>
      <c r="AG14" s="63">
        <v>2</v>
      </c>
      <c r="AH14" s="60">
        <v>2</v>
      </c>
      <c r="AI14" s="61">
        <v>2</v>
      </c>
      <c r="AJ14" s="60">
        <v>1</v>
      </c>
      <c r="AK14" s="61">
        <v>2</v>
      </c>
      <c r="AL14" s="60">
        <v>2</v>
      </c>
      <c r="AM14" s="61">
        <v>2</v>
      </c>
      <c r="AN14" s="60">
        <v>2</v>
      </c>
      <c r="AO14" s="61">
        <v>1</v>
      </c>
      <c r="AP14" s="60">
        <v>2</v>
      </c>
      <c r="AQ14" s="61">
        <v>2</v>
      </c>
      <c r="AR14" s="62">
        <v>2</v>
      </c>
      <c r="AS14" s="63">
        <v>2</v>
      </c>
      <c r="AT14" s="62">
        <v>2</v>
      </c>
      <c r="AU14" s="63">
        <v>2</v>
      </c>
      <c r="AV14" s="62">
        <v>2</v>
      </c>
      <c r="AW14" s="63">
        <v>1</v>
      </c>
      <c r="AX14" s="62">
        <v>1</v>
      </c>
      <c r="AY14" s="63">
        <v>2</v>
      </c>
      <c r="AZ14" s="62">
        <v>2</v>
      </c>
      <c r="BA14" s="63">
        <v>2</v>
      </c>
      <c r="BB14">
        <f t="shared" si="1"/>
        <v>18</v>
      </c>
      <c r="BC14">
        <f t="shared" si="2"/>
        <v>19</v>
      </c>
      <c r="BD14">
        <f t="shared" si="3"/>
        <v>18</v>
      </c>
      <c r="BE14">
        <f t="shared" si="4"/>
        <v>18</v>
      </c>
    </row>
    <row r="15" spans="1:57" ht="15">
      <c r="A15" s="54">
        <v>8</v>
      </c>
      <c r="B15" s="85" t="s">
        <v>102</v>
      </c>
      <c r="C15" s="85" t="s">
        <v>82</v>
      </c>
      <c r="D15" s="86" t="s">
        <v>179</v>
      </c>
      <c r="E15" s="4"/>
      <c r="F15" s="55"/>
      <c r="G15" s="55"/>
      <c r="H15" s="80" t="s">
        <v>23</v>
      </c>
      <c r="I15" s="57">
        <v>44</v>
      </c>
      <c r="J15" s="58">
        <f t="shared" si="5"/>
        <v>0.9358974358974359</v>
      </c>
      <c r="K15" s="59" t="s">
        <v>197</v>
      </c>
      <c r="L15" s="54">
        <f t="shared" si="0"/>
        <v>73</v>
      </c>
      <c r="M15" s="54"/>
      <c r="N15" s="60">
        <v>2</v>
      </c>
      <c r="O15" s="61">
        <v>1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1</v>
      </c>
      <c r="V15" s="60">
        <v>2</v>
      </c>
      <c r="W15" s="61">
        <v>2</v>
      </c>
      <c r="X15" s="62">
        <v>1</v>
      </c>
      <c r="Y15" s="63">
        <v>2</v>
      </c>
      <c r="Z15" s="62">
        <v>2</v>
      </c>
      <c r="AA15" s="63">
        <v>2</v>
      </c>
      <c r="AB15" s="62">
        <v>2</v>
      </c>
      <c r="AC15" s="63">
        <v>2</v>
      </c>
      <c r="AD15" s="62">
        <v>2</v>
      </c>
      <c r="AE15" s="63">
        <v>2</v>
      </c>
      <c r="AF15" s="62">
        <v>2</v>
      </c>
      <c r="AG15" s="63">
        <v>1</v>
      </c>
      <c r="AH15" s="60">
        <v>2</v>
      </c>
      <c r="AI15" s="61">
        <v>2</v>
      </c>
      <c r="AJ15" s="60">
        <v>1</v>
      </c>
      <c r="AK15" s="61">
        <v>2</v>
      </c>
      <c r="AL15" s="60">
        <v>2</v>
      </c>
      <c r="AM15" s="61">
        <v>2</v>
      </c>
      <c r="AN15" s="60">
        <v>2</v>
      </c>
      <c r="AO15" s="61">
        <v>2</v>
      </c>
      <c r="AP15" s="60">
        <v>2</v>
      </c>
      <c r="AQ15" s="61">
        <v>2</v>
      </c>
      <c r="AR15" s="62">
        <v>1</v>
      </c>
      <c r="AS15" s="63">
        <v>2</v>
      </c>
      <c r="AT15" s="62">
        <v>2</v>
      </c>
      <c r="AU15" s="63">
        <v>2</v>
      </c>
      <c r="AV15" s="62">
        <v>2</v>
      </c>
      <c r="AW15" s="63">
        <v>2</v>
      </c>
      <c r="AX15" s="62">
        <v>2</v>
      </c>
      <c r="AY15" s="63">
        <v>2</v>
      </c>
      <c r="AZ15" s="62">
        <v>2</v>
      </c>
      <c r="BA15" s="63">
        <v>1</v>
      </c>
      <c r="BB15">
        <f t="shared" si="1"/>
        <v>18</v>
      </c>
      <c r="BC15">
        <f t="shared" si="2"/>
        <v>18</v>
      </c>
      <c r="BD15">
        <f t="shared" si="3"/>
        <v>19</v>
      </c>
      <c r="BE15">
        <f t="shared" si="4"/>
        <v>18</v>
      </c>
    </row>
    <row r="16" spans="1:57" ht="15">
      <c r="A16" s="54">
        <v>9</v>
      </c>
      <c r="B16" s="54" t="s">
        <v>93</v>
      </c>
      <c r="C16" s="54" t="s">
        <v>94</v>
      </c>
      <c r="D16" s="79" t="s">
        <v>95</v>
      </c>
      <c r="E16" s="4"/>
      <c r="F16" s="55"/>
      <c r="G16" s="55"/>
      <c r="H16" s="80" t="s">
        <v>24</v>
      </c>
      <c r="I16" s="57">
        <v>7</v>
      </c>
      <c r="J16" s="58">
        <f t="shared" si="5"/>
        <v>0.9358974358974359</v>
      </c>
      <c r="K16" s="59" t="s">
        <v>197</v>
      </c>
      <c r="L16" s="54">
        <f t="shared" si="0"/>
        <v>73</v>
      </c>
      <c r="M16" s="54"/>
      <c r="N16" s="60">
        <v>1</v>
      </c>
      <c r="O16" s="61">
        <v>1</v>
      </c>
      <c r="P16" s="60">
        <v>2</v>
      </c>
      <c r="Q16" s="61">
        <v>2</v>
      </c>
      <c r="R16" s="60">
        <v>2</v>
      </c>
      <c r="S16" s="61">
        <v>2</v>
      </c>
      <c r="T16" s="60">
        <v>2</v>
      </c>
      <c r="U16" s="61">
        <v>2</v>
      </c>
      <c r="V16" s="60">
        <v>2</v>
      </c>
      <c r="W16" s="61">
        <v>2</v>
      </c>
      <c r="X16" s="62">
        <v>1</v>
      </c>
      <c r="Y16" s="63">
        <v>2</v>
      </c>
      <c r="Z16" s="62">
        <v>2</v>
      </c>
      <c r="AA16" s="63">
        <v>2</v>
      </c>
      <c r="AB16" s="62">
        <v>2</v>
      </c>
      <c r="AC16" s="63">
        <v>2</v>
      </c>
      <c r="AD16" s="62">
        <v>2</v>
      </c>
      <c r="AE16" s="63">
        <v>2</v>
      </c>
      <c r="AF16" s="62">
        <v>2</v>
      </c>
      <c r="AG16" s="63">
        <v>1</v>
      </c>
      <c r="AH16" s="60">
        <v>2</v>
      </c>
      <c r="AI16" s="61">
        <v>2</v>
      </c>
      <c r="AJ16" s="60">
        <v>2</v>
      </c>
      <c r="AK16" s="61">
        <v>2</v>
      </c>
      <c r="AL16" s="60">
        <v>2</v>
      </c>
      <c r="AM16" s="61">
        <v>2</v>
      </c>
      <c r="AN16" s="60">
        <v>2</v>
      </c>
      <c r="AO16" s="61">
        <v>2</v>
      </c>
      <c r="AP16" s="60">
        <v>2</v>
      </c>
      <c r="AQ16" s="61">
        <v>2</v>
      </c>
      <c r="AR16" s="62">
        <v>1</v>
      </c>
      <c r="AS16" s="63">
        <v>2</v>
      </c>
      <c r="AT16" s="62">
        <v>2</v>
      </c>
      <c r="AU16" s="63">
        <v>2</v>
      </c>
      <c r="AV16" s="62">
        <v>2</v>
      </c>
      <c r="AW16" s="63">
        <v>1</v>
      </c>
      <c r="AX16" s="62">
        <v>2</v>
      </c>
      <c r="AY16" s="63">
        <v>2</v>
      </c>
      <c r="AZ16" s="62">
        <v>2</v>
      </c>
      <c r="BA16" s="63">
        <v>1</v>
      </c>
      <c r="BB16">
        <f t="shared" si="1"/>
        <v>18</v>
      </c>
      <c r="BC16">
        <f t="shared" si="2"/>
        <v>18</v>
      </c>
      <c r="BD16">
        <f t="shared" si="3"/>
        <v>20</v>
      </c>
      <c r="BE16">
        <f t="shared" si="4"/>
        <v>17</v>
      </c>
    </row>
    <row r="17" spans="1:57" ht="15">
      <c r="A17" s="54">
        <v>10</v>
      </c>
      <c r="B17" s="93" t="s">
        <v>69</v>
      </c>
      <c r="C17" s="54" t="s">
        <v>70</v>
      </c>
      <c r="D17" s="79" t="s">
        <v>71</v>
      </c>
      <c r="E17" s="4"/>
      <c r="F17" s="55"/>
      <c r="G17" s="55"/>
      <c r="H17" s="80" t="s">
        <v>25</v>
      </c>
      <c r="I17" s="57">
        <v>5</v>
      </c>
      <c r="J17" s="58">
        <f t="shared" si="5"/>
        <v>0.9358974358974359</v>
      </c>
      <c r="K17" s="59" t="s">
        <v>197</v>
      </c>
      <c r="L17" s="54">
        <f t="shared" si="0"/>
        <v>73</v>
      </c>
      <c r="M17" s="54"/>
      <c r="N17" s="60">
        <v>1</v>
      </c>
      <c r="O17" s="61">
        <v>1</v>
      </c>
      <c r="P17" s="60">
        <v>2</v>
      </c>
      <c r="Q17" s="61">
        <v>2</v>
      </c>
      <c r="R17" s="60">
        <v>2</v>
      </c>
      <c r="S17" s="61">
        <v>2</v>
      </c>
      <c r="T17" s="60">
        <v>1</v>
      </c>
      <c r="U17" s="61">
        <v>1</v>
      </c>
      <c r="V17" s="60">
        <v>2</v>
      </c>
      <c r="W17" s="61">
        <v>2</v>
      </c>
      <c r="X17" s="62">
        <v>2</v>
      </c>
      <c r="Y17" s="63">
        <v>2</v>
      </c>
      <c r="Z17" s="62">
        <v>1</v>
      </c>
      <c r="AA17" s="63">
        <v>2</v>
      </c>
      <c r="AB17" s="62">
        <v>2</v>
      </c>
      <c r="AC17" s="63">
        <v>2</v>
      </c>
      <c r="AD17" s="62">
        <v>2</v>
      </c>
      <c r="AE17" s="63">
        <v>2</v>
      </c>
      <c r="AF17" s="62">
        <v>2</v>
      </c>
      <c r="AG17" s="63">
        <v>2</v>
      </c>
      <c r="AH17" s="60">
        <v>2</v>
      </c>
      <c r="AI17" s="61">
        <v>2</v>
      </c>
      <c r="AJ17" s="60">
        <v>2</v>
      </c>
      <c r="AK17" s="61">
        <v>2</v>
      </c>
      <c r="AL17" s="60">
        <v>2</v>
      </c>
      <c r="AM17" s="61">
        <v>2</v>
      </c>
      <c r="AN17" s="60">
        <v>1</v>
      </c>
      <c r="AO17" s="61">
        <v>2</v>
      </c>
      <c r="AP17" s="60">
        <v>2</v>
      </c>
      <c r="AQ17" s="61">
        <v>2</v>
      </c>
      <c r="AR17" s="62">
        <v>2</v>
      </c>
      <c r="AS17" s="63">
        <v>2</v>
      </c>
      <c r="AT17" s="62">
        <v>2</v>
      </c>
      <c r="AU17" s="63">
        <v>2</v>
      </c>
      <c r="AV17" s="62">
        <v>2</v>
      </c>
      <c r="AW17" s="63">
        <v>2</v>
      </c>
      <c r="AX17" s="62">
        <v>2</v>
      </c>
      <c r="AY17" s="63">
        <v>1</v>
      </c>
      <c r="AZ17" s="62">
        <v>2</v>
      </c>
      <c r="BA17" s="63">
        <v>2</v>
      </c>
      <c r="BB17">
        <f t="shared" si="1"/>
        <v>16</v>
      </c>
      <c r="BC17">
        <f t="shared" si="2"/>
        <v>19</v>
      </c>
      <c r="BD17">
        <f t="shared" si="3"/>
        <v>19</v>
      </c>
      <c r="BE17">
        <f t="shared" si="4"/>
        <v>19</v>
      </c>
    </row>
    <row r="18" spans="1:57" ht="15">
      <c r="A18" s="54">
        <v>11</v>
      </c>
      <c r="B18" s="54" t="s">
        <v>96</v>
      </c>
      <c r="C18" s="54" t="s">
        <v>97</v>
      </c>
      <c r="D18" s="79" t="s">
        <v>98</v>
      </c>
      <c r="E18" s="4"/>
      <c r="F18" s="55"/>
      <c r="G18" s="55"/>
      <c r="H18" s="80" t="s">
        <v>26</v>
      </c>
      <c r="I18" s="57">
        <v>26</v>
      </c>
      <c r="J18" s="58">
        <f t="shared" si="5"/>
        <v>0.9358974358974359</v>
      </c>
      <c r="K18" s="59" t="s">
        <v>197</v>
      </c>
      <c r="L18" s="54">
        <f t="shared" si="0"/>
        <v>73</v>
      </c>
      <c r="M18" s="54"/>
      <c r="N18" s="60">
        <v>1</v>
      </c>
      <c r="O18" s="61">
        <v>1</v>
      </c>
      <c r="P18" s="60">
        <v>2</v>
      </c>
      <c r="Q18" s="61">
        <v>2</v>
      </c>
      <c r="R18" s="60">
        <v>2</v>
      </c>
      <c r="S18" s="61">
        <v>1</v>
      </c>
      <c r="T18" s="60">
        <v>2</v>
      </c>
      <c r="U18" s="61">
        <v>2</v>
      </c>
      <c r="V18" s="60">
        <v>2</v>
      </c>
      <c r="W18" s="61">
        <v>2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3">
        <v>2</v>
      </c>
      <c r="AD18" s="62">
        <v>2</v>
      </c>
      <c r="AE18" s="63">
        <v>2</v>
      </c>
      <c r="AF18" s="62">
        <v>2</v>
      </c>
      <c r="AG18" s="63">
        <v>2</v>
      </c>
      <c r="AH18" s="60">
        <v>2</v>
      </c>
      <c r="AI18" s="61">
        <v>2</v>
      </c>
      <c r="AJ18" s="60">
        <v>2</v>
      </c>
      <c r="AK18" s="61">
        <v>2</v>
      </c>
      <c r="AL18" s="60">
        <v>1</v>
      </c>
      <c r="AM18" s="61">
        <v>2</v>
      </c>
      <c r="AN18" s="60">
        <v>2</v>
      </c>
      <c r="AO18" s="61">
        <v>1</v>
      </c>
      <c r="AP18" s="60">
        <v>2</v>
      </c>
      <c r="AQ18" s="61">
        <v>2</v>
      </c>
      <c r="AR18" s="62">
        <v>2</v>
      </c>
      <c r="AS18" s="63">
        <v>2</v>
      </c>
      <c r="AT18" s="62">
        <v>2</v>
      </c>
      <c r="AU18" s="63">
        <v>2</v>
      </c>
      <c r="AV18" s="62">
        <v>1</v>
      </c>
      <c r="AW18" s="63">
        <v>2</v>
      </c>
      <c r="AX18" s="62">
        <v>2</v>
      </c>
      <c r="AY18" s="63">
        <v>1</v>
      </c>
      <c r="AZ18" s="62">
        <v>2</v>
      </c>
      <c r="BA18" s="63">
        <v>2</v>
      </c>
      <c r="BB18">
        <f t="shared" si="1"/>
        <v>17</v>
      </c>
      <c r="BC18">
        <f t="shared" si="2"/>
        <v>20</v>
      </c>
      <c r="BD18">
        <f t="shared" si="3"/>
        <v>18</v>
      </c>
      <c r="BE18">
        <f t="shared" si="4"/>
        <v>18</v>
      </c>
    </row>
    <row r="19" spans="1:57" ht="15">
      <c r="A19" s="54">
        <v>12</v>
      </c>
      <c r="B19" s="54" t="s">
        <v>141</v>
      </c>
      <c r="C19" s="54" t="s">
        <v>142</v>
      </c>
      <c r="D19" s="79" t="s">
        <v>143</v>
      </c>
      <c r="E19" s="4"/>
      <c r="F19" s="55"/>
      <c r="G19" s="55"/>
      <c r="H19" s="80" t="s">
        <v>27</v>
      </c>
      <c r="I19" s="57">
        <v>27</v>
      </c>
      <c r="J19" s="58">
        <f t="shared" si="5"/>
        <v>0.9358974358974359</v>
      </c>
      <c r="K19" s="59" t="s">
        <v>197</v>
      </c>
      <c r="L19" s="54">
        <f t="shared" si="0"/>
        <v>73</v>
      </c>
      <c r="M19" s="54"/>
      <c r="N19" s="60">
        <v>1</v>
      </c>
      <c r="O19" s="61">
        <v>1</v>
      </c>
      <c r="P19" s="60">
        <v>2</v>
      </c>
      <c r="Q19" s="61">
        <v>2</v>
      </c>
      <c r="R19" s="60">
        <v>1</v>
      </c>
      <c r="S19" s="61">
        <v>2</v>
      </c>
      <c r="T19" s="60">
        <v>2</v>
      </c>
      <c r="U19" s="61">
        <v>2</v>
      </c>
      <c r="V19" s="60">
        <v>2</v>
      </c>
      <c r="W19" s="61">
        <v>1</v>
      </c>
      <c r="X19" s="62">
        <v>2</v>
      </c>
      <c r="Y19" s="63">
        <v>2</v>
      </c>
      <c r="Z19" s="62">
        <v>2</v>
      </c>
      <c r="AA19" s="63">
        <v>1</v>
      </c>
      <c r="AB19" s="62">
        <v>2</v>
      </c>
      <c r="AC19" s="63">
        <v>2</v>
      </c>
      <c r="AD19" s="62">
        <v>2</v>
      </c>
      <c r="AE19" s="63">
        <v>2</v>
      </c>
      <c r="AF19" s="62">
        <v>2</v>
      </c>
      <c r="AG19" s="63">
        <v>2</v>
      </c>
      <c r="AH19" s="60">
        <v>2</v>
      </c>
      <c r="AI19" s="61">
        <v>2</v>
      </c>
      <c r="AJ19" s="60">
        <v>2</v>
      </c>
      <c r="AK19" s="61">
        <v>2</v>
      </c>
      <c r="AL19" s="60">
        <v>2</v>
      </c>
      <c r="AM19" s="61">
        <v>2</v>
      </c>
      <c r="AN19" s="60">
        <v>2</v>
      </c>
      <c r="AO19" s="61">
        <v>2</v>
      </c>
      <c r="AP19" s="60">
        <v>2</v>
      </c>
      <c r="AQ19" s="61">
        <v>2</v>
      </c>
      <c r="AR19" s="62">
        <v>2</v>
      </c>
      <c r="AS19" s="63">
        <v>2</v>
      </c>
      <c r="AT19" s="62">
        <v>2</v>
      </c>
      <c r="AU19" s="63">
        <v>2</v>
      </c>
      <c r="AV19" s="62">
        <v>2</v>
      </c>
      <c r="AW19" s="63">
        <v>2</v>
      </c>
      <c r="AX19" s="62">
        <v>2</v>
      </c>
      <c r="AY19" s="63">
        <v>1</v>
      </c>
      <c r="AZ19" s="62">
        <v>1</v>
      </c>
      <c r="BA19" s="63">
        <v>2</v>
      </c>
      <c r="BB19">
        <f t="shared" si="1"/>
        <v>16</v>
      </c>
      <c r="BC19">
        <f t="shared" si="2"/>
        <v>19</v>
      </c>
      <c r="BD19">
        <f t="shared" si="3"/>
        <v>20</v>
      </c>
      <c r="BE19">
        <f t="shared" si="4"/>
        <v>18</v>
      </c>
    </row>
    <row r="20" spans="1:57" ht="15">
      <c r="A20" s="54">
        <v>13</v>
      </c>
      <c r="B20" s="85" t="s">
        <v>184</v>
      </c>
      <c r="C20" s="85" t="s">
        <v>185</v>
      </c>
      <c r="D20" s="86" t="s">
        <v>186</v>
      </c>
      <c r="E20" s="82"/>
      <c r="F20" s="83"/>
      <c r="G20" s="83"/>
      <c r="H20" s="80" t="s">
        <v>28</v>
      </c>
      <c r="I20" s="84">
        <v>39</v>
      </c>
      <c r="J20" s="58">
        <f t="shared" si="5"/>
        <v>0.9230769230769231</v>
      </c>
      <c r="K20" s="59" t="s">
        <v>197</v>
      </c>
      <c r="L20" s="54">
        <f t="shared" si="0"/>
        <v>72</v>
      </c>
      <c r="M20" s="54"/>
      <c r="N20" s="60">
        <v>2</v>
      </c>
      <c r="O20" s="61">
        <v>1</v>
      </c>
      <c r="P20" s="60">
        <v>2</v>
      </c>
      <c r="Q20" s="61">
        <v>2</v>
      </c>
      <c r="R20" s="60">
        <v>2</v>
      </c>
      <c r="S20" s="61">
        <v>2</v>
      </c>
      <c r="T20" s="60">
        <v>1</v>
      </c>
      <c r="U20" s="61">
        <v>2</v>
      </c>
      <c r="V20" s="60">
        <v>2</v>
      </c>
      <c r="W20" s="61">
        <v>2</v>
      </c>
      <c r="X20" s="62">
        <v>1</v>
      </c>
      <c r="Y20" s="63">
        <v>1</v>
      </c>
      <c r="Z20" s="62">
        <v>2</v>
      </c>
      <c r="AA20" s="63">
        <v>2</v>
      </c>
      <c r="AB20" s="62">
        <v>2</v>
      </c>
      <c r="AC20" s="63">
        <v>2</v>
      </c>
      <c r="AD20" s="62">
        <v>2</v>
      </c>
      <c r="AE20" s="63">
        <v>2</v>
      </c>
      <c r="AF20" s="62">
        <v>2</v>
      </c>
      <c r="AG20" s="63">
        <v>1</v>
      </c>
      <c r="AH20" s="60">
        <v>2</v>
      </c>
      <c r="AI20" s="61">
        <v>2</v>
      </c>
      <c r="AJ20" s="60">
        <v>2</v>
      </c>
      <c r="AK20" s="61">
        <v>2</v>
      </c>
      <c r="AL20" s="60">
        <v>1</v>
      </c>
      <c r="AM20" s="61">
        <v>2</v>
      </c>
      <c r="AN20" s="60">
        <v>2</v>
      </c>
      <c r="AO20" s="61">
        <v>2</v>
      </c>
      <c r="AP20" s="60">
        <v>2</v>
      </c>
      <c r="AQ20" s="61">
        <v>2</v>
      </c>
      <c r="AR20" s="62">
        <v>2</v>
      </c>
      <c r="AS20" s="63">
        <v>2</v>
      </c>
      <c r="AT20" s="62">
        <v>2</v>
      </c>
      <c r="AU20" s="63">
        <v>2</v>
      </c>
      <c r="AV20" s="62">
        <v>2</v>
      </c>
      <c r="AW20" s="63">
        <v>2</v>
      </c>
      <c r="AX20" s="62">
        <v>1</v>
      </c>
      <c r="AY20" s="63">
        <v>1</v>
      </c>
      <c r="AZ20" s="62">
        <v>2</v>
      </c>
      <c r="BA20" s="63">
        <v>2</v>
      </c>
      <c r="BB20">
        <f t="shared" si="1"/>
        <v>18</v>
      </c>
      <c r="BC20">
        <f t="shared" si="2"/>
        <v>17</v>
      </c>
      <c r="BD20">
        <f t="shared" si="3"/>
        <v>19</v>
      </c>
      <c r="BE20">
        <f t="shared" si="4"/>
        <v>18</v>
      </c>
    </row>
    <row r="21" spans="1:57" ht="15">
      <c r="A21" s="54">
        <v>14</v>
      </c>
      <c r="B21" s="54" t="s">
        <v>176</v>
      </c>
      <c r="C21" s="54" t="s">
        <v>177</v>
      </c>
      <c r="D21" s="79" t="s">
        <v>178</v>
      </c>
      <c r="E21" s="4"/>
      <c r="F21" s="55"/>
      <c r="G21" s="55"/>
      <c r="H21" s="80" t="s">
        <v>29</v>
      </c>
      <c r="I21" s="57">
        <v>11</v>
      </c>
      <c r="J21" s="58">
        <f t="shared" si="5"/>
        <v>0.9230769230769231</v>
      </c>
      <c r="K21" s="59" t="s">
        <v>197</v>
      </c>
      <c r="L21" s="54">
        <f t="shared" si="0"/>
        <v>72</v>
      </c>
      <c r="M21" s="54"/>
      <c r="N21" s="60">
        <v>1</v>
      </c>
      <c r="O21" s="61">
        <v>2</v>
      </c>
      <c r="P21" s="60">
        <v>2</v>
      </c>
      <c r="Q21" s="61">
        <v>2</v>
      </c>
      <c r="R21" s="60">
        <v>2</v>
      </c>
      <c r="S21" s="61">
        <v>2</v>
      </c>
      <c r="T21" s="60">
        <v>2</v>
      </c>
      <c r="U21" s="61">
        <v>2</v>
      </c>
      <c r="V21" s="60">
        <v>2</v>
      </c>
      <c r="W21" s="61">
        <v>2</v>
      </c>
      <c r="X21" s="62">
        <v>1</v>
      </c>
      <c r="Y21" s="63">
        <v>2</v>
      </c>
      <c r="Z21" s="62">
        <v>2</v>
      </c>
      <c r="AA21" s="63">
        <v>2</v>
      </c>
      <c r="AB21" s="62">
        <v>2</v>
      </c>
      <c r="AC21" s="63">
        <v>2</v>
      </c>
      <c r="AD21" s="62">
        <v>1</v>
      </c>
      <c r="AE21" s="63">
        <v>2</v>
      </c>
      <c r="AF21" s="62">
        <v>2</v>
      </c>
      <c r="AG21" s="63">
        <v>1</v>
      </c>
      <c r="AH21" s="60">
        <v>1</v>
      </c>
      <c r="AI21" s="61">
        <v>2</v>
      </c>
      <c r="AJ21" s="60">
        <v>2</v>
      </c>
      <c r="AK21" s="61">
        <v>2</v>
      </c>
      <c r="AL21" s="60">
        <v>2</v>
      </c>
      <c r="AM21" s="61">
        <v>2</v>
      </c>
      <c r="AN21" s="60">
        <v>1</v>
      </c>
      <c r="AO21" s="61">
        <v>2</v>
      </c>
      <c r="AP21" s="60">
        <v>2</v>
      </c>
      <c r="AQ21" s="61">
        <v>2</v>
      </c>
      <c r="AR21" s="62">
        <v>2</v>
      </c>
      <c r="AS21" s="63">
        <v>2</v>
      </c>
      <c r="AT21" s="62">
        <v>2</v>
      </c>
      <c r="AU21" s="63">
        <v>2</v>
      </c>
      <c r="AV21" s="62">
        <v>2</v>
      </c>
      <c r="AW21" s="63">
        <v>1</v>
      </c>
      <c r="AX21" s="62">
        <v>2</v>
      </c>
      <c r="AY21" s="63">
        <v>2</v>
      </c>
      <c r="AZ21" s="62">
        <v>2</v>
      </c>
      <c r="BA21" s="63">
        <v>1</v>
      </c>
      <c r="BB21">
        <f t="shared" si="1"/>
        <v>19</v>
      </c>
      <c r="BC21">
        <f t="shared" si="2"/>
        <v>17</v>
      </c>
      <c r="BD21">
        <f t="shared" si="3"/>
        <v>18</v>
      </c>
      <c r="BE21">
        <f t="shared" si="4"/>
        <v>18</v>
      </c>
    </row>
    <row r="22" spans="1:57" ht="15">
      <c r="A22" s="54">
        <v>15</v>
      </c>
      <c r="B22" s="54" t="s">
        <v>148</v>
      </c>
      <c r="C22" s="54" t="s">
        <v>149</v>
      </c>
      <c r="D22" s="79" t="s">
        <v>150</v>
      </c>
      <c r="E22" s="4"/>
      <c r="F22" s="55"/>
      <c r="G22" s="55"/>
      <c r="H22" s="80" t="s">
        <v>30</v>
      </c>
      <c r="I22" s="57">
        <v>25</v>
      </c>
      <c r="J22" s="58">
        <f t="shared" si="5"/>
        <v>0.9230769230769231</v>
      </c>
      <c r="K22" s="59" t="s">
        <v>197</v>
      </c>
      <c r="L22" s="54">
        <f t="shared" si="0"/>
        <v>72</v>
      </c>
      <c r="M22" s="54"/>
      <c r="N22" s="60">
        <v>1</v>
      </c>
      <c r="O22" s="61">
        <v>1</v>
      </c>
      <c r="P22" s="60">
        <v>2</v>
      </c>
      <c r="Q22" s="61">
        <v>2</v>
      </c>
      <c r="R22" s="60">
        <v>1</v>
      </c>
      <c r="S22" s="61">
        <v>2</v>
      </c>
      <c r="T22" s="60">
        <v>2</v>
      </c>
      <c r="U22" s="61">
        <v>2</v>
      </c>
      <c r="V22" s="60">
        <v>2</v>
      </c>
      <c r="W22" s="61">
        <v>2</v>
      </c>
      <c r="X22" s="62">
        <v>1</v>
      </c>
      <c r="Y22" s="63">
        <v>2</v>
      </c>
      <c r="Z22" s="62">
        <v>2</v>
      </c>
      <c r="AA22" s="63">
        <v>2</v>
      </c>
      <c r="AB22" s="62">
        <v>2</v>
      </c>
      <c r="AC22" s="63">
        <v>2</v>
      </c>
      <c r="AD22" s="62">
        <v>2</v>
      </c>
      <c r="AE22" s="63">
        <v>2</v>
      </c>
      <c r="AF22" s="62">
        <v>1</v>
      </c>
      <c r="AG22" s="63">
        <v>2</v>
      </c>
      <c r="AH22" s="60">
        <v>2</v>
      </c>
      <c r="AI22" s="61">
        <v>2</v>
      </c>
      <c r="AJ22" s="60">
        <v>2</v>
      </c>
      <c r="AK22" s="61">
        <v>2</v>
      </c>
      <c r="AL22" s="60">
        <v>2</v>
      </c>
      <c r="AM22" s="61">
        <v>2</v>
      </c>
      <c r="AN22" s="60">
        <v>2</v>
      </c>
      <c r="AO22" s="61">
        <v>2</v>
      </c>
      <c r="AP22" s="60">
        <v>2</v>
      </c>
      <c r="AQ22" s="61">
        <v>2</v>
      </c>
      <c r="AR22" s="62">
        <v>2</v>
      </c>
      <c r="AS22" s="63">
        <v>2</v>
      </c>
      <c r="AT22" s="62">
        <v>1</v>
      </c>
      <c r="AU22" s="63">
        <v>2</v>
      </c>
      <c r="AV22" s="62">
        <v>2</v>
      </c>
      <c r="AW22" s="63">
        <v>1</v>
      </c>
      <c r="AX22" s="62">
        <v>2</v>
      </c>
      <c r="AY22" s="63">
        <v>1</v>
      </c>
      <c r="AZ22" s="62">
        <v>2</v>
      </c>
      <c r="BA22" s="63">
        <v>2</v>
      </c>
      <c r="BB22">
        <f t="shared" si="1"/>
        <v>17</v>
      </c>
      <c r="BC22">
        <f t="shared" si="2"/>
        <v>18</v>
      </c>
      <c r="BD22">
        <f t="shared" si="3"/>
        <v>20</v>
      </c>
      <c r="BE22">
        <f t="shared" si="4"/>
        <v>17</v>
      </c>
    </row>
    <row r="23" spans="1:57" ht="15">
      <c r="A23" s="54">
        <v>16</v>
      </c>
      <c r="B23" s="54" t="s">
        <v>81</v>
      </c>
      <c r="C23" s="54" t="s">
        <v>82</v>
      </c>
      <c r="D23" s="79" t="s">
        <v>83</v>
      </c>
      <c r="E23" s="4"/>
      <c r="F23" s="55"/>
      <c r="G23" s="55"/>
      <c r="H23" s="80" t="s">
        <v>31</v>
      </c>
      <c r="I23" s="57">
        <v>9</v>
      </c>
      <c r="J23" s="58">
        <f t="shared" si="5"/>
        <v>0.9102564102564102</v>
      </c>
      <c r="K23" s="59" t="s">
        <v>197</v>
      </c>
      <c r="L23" s="54">
        <f t="shared" si="0"/>
        <v>71</v>
      </c>
      <c r="M23" s="54"/>
      <c r="N23" s="60">
        <v>2</v>
      </c>
      <c r="O23" s="61">
        <v>2</v>
      </c>
      <c r="P23" s="60">
        <v>1</v>
      </c>
      <c r="Q23" s="61">
        <v>2</v>
      </c>
      <c r="R23" s="60">
        <v>2</v>
      </c>
      <c r="S23" s="61">
        <v>2</v>
      </c>
      <c r="T23" s="60">
        <v>1</v>
      </c>
      <c r="U23" s="61">
        <v>1</v>
      </c>
      <c r="V23" s="60">
        <v>2</v>
      </c>
      <c r="W23" s="61">
        <v>2</v>
      </c>
      <c r="X23" s="62">
        <v>0</v>
      </c>
      <c r="Y23" s="63">
        <v>1</v>
      </c>
      <c r="Z23" s="62">
        <v>2</v>
      </c>
      <c r="AA23" s="63">
        <v>1</v>
      </c>
      <c r="AB23" s="62">
        <v>2</v>
      </c>
      <c r="AC23" s="63">
        <v>2</v>
      </c>
      <c r="AD23" s="62">
        <v>2</v>
      </c>
      <c r="AE23" s="63">
        <v>2</v>
      </c>
      <c r="AF23" s="62">
        <v>2</v>
      </c>
      <c r="AG23" s="63">
        <v>1</v>
      </c>
      <c r="AH23" s="60">
        <v>2</v>
      </c>
      <c r="AI23" s="61">
        <v>2</v>
      </c>
      <c r="AJ23" s="60">
        <v>2</v>
      </c>
      <c r="AK23" s="61">
        <v>2</v>
      </c>
      <c r="AL23" s="60">
        <v>2</v>
      </c>
      <c r="AM23" s="61">
        <v>2</v>
      </c>
      <c r="AN23" s="60">
        <v>2</v>
      </c>
      <c r="AO23" s="61">
        <v>2</v>
      </c>
      <c r="AP23" s="60">
        <v>2</v>
      </c>
      <c r="AQ23" s="61">
        <v>2</v>
      </c>
      <c r="AR23" s="62">
        <v>2</v>
      </c>
      <c r="AS23" s="63">
        <v>2</v>
      </c>
      <c r="AT23" s="62">
        <v>2</v>
      </c>
      <c r="AU23" s="63">
        <v>2</v>
      </c>
      <c r="AV23" s="62">
        <v>2</v>
      </c>
      <c r="AW23" s="63">
        <v>2</v>
      </c>
      <c r="AX23" s="62">
        <v>2</v>
      </c>
      <c r="AY23" s="63">
        <v>1</v>
      </c>
      <c r="AZ23" s="62">
        <v>2</v>
      </c>
      <c r="BA23" s="63">
        <v>2</v>
      </c>
      <c r="BB23">
        <f t="shared" si="1"/>
        <v>17</v>
      </c>
      <c r="BC23">
        <f t="shared" si="2"/>
        <v>15</v>
      </c>
      <c r="BD23">
        <f t="shared" si="3"/>
        <v>20</v>
      </c>
      <c r="BE23">
        <f t="shared" si="4"/>
        <v>19</v>
      </c>
    </row>
    <row r="24" spans="1:57" ht="15">
      <c r="A24" s="54">
        <v>17</v>
      </c>
      <c r="B24" s="54" t="s">
        <v>156</v>
      </c>
      <c r="C24" s="54" t="s">
        <v>157</v>
      </c>
      <c r="D24" s="79" t="s">
        <v>158</v>
      </c>
      <c r="E24" s="82"/>
      <c r="F24" s="82"/>
      <c r="G24" s="83"/>
      <c r="H24" s="80" t="s">
        <v>32</v>
      </c>
      <c r="I24" s="84">
        <v>34</v>
      </c>
      <c r="J24" s="58">
        <f t="shared" si="5"/>
        <v>0.9102564102564102</v>
      </c>
      <c r="K24" s="59" t="s">
        <v>197</v>
      </c>
      <c r="L24" s="54">
        <f t="shared" si="0"/>
        <v>71</v>
      </c>
      <c r="M24" s="54"/>
      <c r="N24" s="60">
        <v>2</v>
      </c>
      <c r="O24" s="61">
        <v>2</v>
      </c>
      <c r="P24" s="60">
        <v>1</v>
      </c>
      <c r="Q24" s="61">
        <v>1</v>
      </c>
      <c r="R24" s="60">
        <v>2</v>
      </c>
      <c r="S24" s="61">
        <v>2</v>
      </c>
      <c r="T24" s="60">
        <v>2</v>
      </c>
      <c r="U24" s="61">
        <v>2</v>
      </c>
      <c r="V24" s="60">
        <v>2</v>
      </c>
      <c r="W24" s="61">
        <v>2</v>
      </c>
      <c r="X24" s="62">
        <v>1</v>
      </c>
      <c r="Y24" s="63">
        <v>2</v>
      </c>
      <c r="Z24" s="62">
        <v>2</v>
      </c>
      <c r="AA24" s="63">
        <v>2</v>
      </c>
      <c r="AB24" s="62">
        <v>1</v>
      </c>
      <c r="AC24" s="63">
        <v>2</v>
      </c>
      <c r="AD24" s="62">
        <v>2</v>
      </c>
      <c r="AE24" s="63">
        <v>1</v>
      </c>
      <c r="AF24" s="62">
        <v>2</v>
      </c>
      <c r="AG24" s="63">
        <v>2</v>
      </c>
      <c r="AH24" s="60">
        <v>2</v>
      </c>
      <c r="AI24" s="61">
        <v>2</v>
      </c>
      <c r="AJ24" s="60">
        <v>1</v>
      </c>
      <c r="AK24" s="61">
        <v>2</v>
      </c>
      <c r="AL24" s="60">
        <v>2</v>
      </c>
      <c r="AM24" s="61">
        <v>1</v>
      </c>
      <c r="AN24" s="60">
        <v>2</v>
      </c>
      <c r="AO24" s="61">
        <v>2</v>
      </c>
      <c r="AP24" s="60">
        <v>1</v>
      </c>
      <c r="AQ24" s="61">
        <v>2</v>
      </c>
      <c r="AR24" s="62">
        <v>2</v>
      </c>
      <c r="AS24" s="63">
        <v>2</v>
      </c>
      <c r="AT24" s="62">
        <v>1</v>
      </c>
      <c r="AU24" s="63">
        <v>2</v>
      </c>
      <c r="AV24" s="62">
        <v>2</v>
      </c>
      <c r="AW24" s="63">
        <v>2</v>
      </c>
      <c r="AX24" s="62">
        <v>2</v>
      </c>
      <c r="AY24" s="63">
        <v>2</v>
      </c>
      <c r="AZ24" s="62">
        <v>2</v>
      </c>
      <c r="BA24" s="63">
        <v>2</v>
      </c>
      <c r="BB24">
        <f t="shared" si="1"/>
        <v>18</v>
      </c>
      <c r="BC24">
        <f t="shared" si="2"/>
        <v>17</v>
      </c>
      <c r="BD24">
        <f t="shared" si="3"/>
        <v>17</v>
      </c>
      <c r="BE24">
        <f t="shared" si="4"/>
        <v>19</v>
      </c>
    </row>
    <row r="25" spans="1:57" ht="15">
      <c r="A25" s="54">
        <v>18</v>
      </c>
      <c r="B25" s="85" t="s">
        <v>108</v>
      </c>
      <c r="C25" s="85" t="s">
        <v>151</v>
      </c>
      <c r="D25" s="86" t="s">
        <v>152</v>
      </c>
      <c r="E25" s="4"/>
      <c r="F25" s="55"/>
      <c r="G25" s="55"/>
      <c r="H25" s="80" t="s">
        <v>33</v>
      </c>
      <c r="I25" s="57">
        <v>43</v>
      </c>
      <c r="J25" s="58">
        <f t="shared" si="5"/>
        <v>0.9102564102564102</v>
      </c>
      <c r="K25" s="59" t="s">
        <v>197</v>
      </c>
      <c r="L25" s="54">
        <f t="shared" si="0"/>
        <v>71</v>
      </c>
      <c r="M25" s="54"/>
      <c r="N25" s="60">
        <v>1</v>
      </c>
      <c r="O25" s="61">
        <v>1</v>
      </c>
      <c r="P25" s="60">
        <v>2</v>
      </c>
      <c r="Q25" s="61">
        <v>2</v>
      </c>
      <c r="R25" s="60">
        <v>2</v>
      </c>
      <c r="S25" s="61">
        <v>2</v>
      </c>
      <c r="T25" s="60">
        <v>2</v>
      </c>
      <c r="U25" s="61">
        <v>2</v>
      </c>
      <c r="V25" s="60">
        <v>2</v>
      </c>
      <c r="W25" s="61">
        <v>2</v>
      </c>
      <c r="X25" s="62">
        <v>1</v>
      </c>
      <c r="Y25" s="63">
        <v>2</v>
      </c>
      <c r="Z25" s="62">
        <v>2</v>
      </c>
      <c r="AA25" s="63">
        <v>0</v>
      </c>
      <c r="AB25" s="62">
        <v>2</v>
      </c>
      <c r="AC25" s="63">
        <v>2</v>
      </c>
      <c r="AD25" s="62">
        <v>2</v>
      </c>
      <c r="AE25" s="63">
        <v>2</v>
      </c>
      <c r="AF25" s="62">
        <v>2</v>
      </c>
      <c r="AG25" s="63">
        <v>2</v>
      </c>
      <c r="AH25" s="60">
        <v>2</v>
      </c>
      <c r="AI25" s="61">
        <v>2</v>
      </c>
      <c r="AJ25" s="60">
        <v>2</v>
      </c>
      <c r="AK25" s="61">
        <v>2</v>
      </c>
      <c r="AL25" s="60">
        <v>2</v>
      </c>
      <c r="AM25" s="61">
        <v>2</v>
      </c>
      <c r="AN25" s="60">
        <v>1</v>
      </c>
      <c r="AO25" s="61">
        <v>1</v>
      </c>
      <c r="AP25" s="60">
        <v>2</v>
      </c>
      <c r="AQ25" s="61">
        <v>2</v>
      </c>
      <c r="AR25" s="62">
        <v>1</v>
      </c>
      <c r="AS25" s="63">
        <v>2</v>
      </c>
      <c r="AT25" s="62">
        <v>2</v>
      </c>
      <c r="AU25" s="63">
        <v>2</v>
      </c>
      <c r="AV25" s="62">
        <v>2</v>
      </c>
      <c r="AW25" s="63">
        <v>2</v>
      </c>
      <c r="AX25" s="62">
        <v>2</v>
      </c>
      <c r="AY25" s="63">
        <v>1</v>
      </c>
      <c r="AZ25" s="62">
        <v>2</v>
      </c>
      <c r="BA25" s="63">
        <v>2</v>
      </c>
      <c r="BB25">
        <f t="shared" si="1"/>
        <v>18</v>
      </c>
      <c r="BC25">
        <f t="shared" si="2"/>
        <v>17</v>
      </c>
      <c r="BD25">
        <f t="shared" si="3"/>
        <v>18</v>
      </c>
      <c r="BE25">
        <f t="shared" si="4"/>
        <v>18</v>
      </c>
    </row>
    <row r="26" spans="1:57" ht="15">
      <c r="A26" s="54">
        <v>19</v>
      </c>
      <c r="B26" s="54" t="s">
        <v>81</v>
      </c>
      <c r="C26" s="54" t="s">
        <v>112</v>
      </c>
      <c r="D26" s="79" t="s">
        <v>114</v>
      </c>
      <c r="E26" s="82"/>
      <c r="F26" s="83"/>
      <c r="G26" s="83"/>
      <c r="H26" s="80" t="s">
        <v>34</v>
      </c>
      <c r="I26" s="84">
        <v>33</v>
      </c>
      <c r="J26" s="58">
        <f t="shared" si="5"/>
        <v>0.8974358974358975</v>
      </c>
      <c r="K26" s="59" t="s">
        <v>197</v>
      </c>
      <c r="L26" s="54">
        <f t="shared" si="0"/>
        <v>70</v>
      </c>
      <c r="M26" s="54"/>
      <c r="N26" s="60">
        <v>2</v>
      </c>
      <c r="O26" s="61">
        <v>2</v>
      </c>
      <c r="P26" s="60">
        <v>1</v>
      </c>
      <c r="Q26" s="61">
        <v>2</v>
      </c>
      <c r="R26" s="60">
        <v>2</v>
      </c>
      <c r="S26" s="61">
        <v>2</v>
      </c>
      <c r="T26" s="60">
        <v>2</v>
      </c>
      <c r="U26" s="61">
        <v>2</v>
      </c>
      <c r="V26" s="60">
        <v>2</v>
      </c>
      <c r="W26" s="61">
        <v>1</v>
      </c>
      <c r="X26" s="62">
        <v>2</v>
      </c>
      <c r="Y26" s="63">
        <v>1</v>
      </c>
      <c r="Z26" s="62">
        <v>1</v>
      </c>
      <c r="AA26" s="63">
        <v>2</v>
      </c>
      <c r="AB26" s="62">
        <v>2</v>
      </c>
      <c r="AC26" s="63">
        <v>2</v>
      </c>
      <c r="AD26" s="62">
        <v>2</v>
      </c>
      <c r="AE26" s="63">
        <v>2</v>
      </c>
      <c r="AF26" s="62">
        <v>1</v>
      </c>
      <c r="AG26" s="63">
        <v>2</v>
      </c>
      <c r="AH26" s="60">
        <v>2</v>
      </c>
      <c r="AI26" s="61">
        <v>2</v>
      </c>
      <c r="AJ26" s="60">
        <v>2</v>
      </c>
      <c r="AK26" s="61">
        <v>2</v>
      </c>
      <c r="AL26" s="60">
        <v>2</v>
      </c>
      <c r="AM26" s="61">
        <v>1</v>
      </c>
      <c r="AN26" s="60">
        <v>1</v>
      </c>
      <c r="AO26" s="61">
        <v>1</v>
      </c>
      <c r="AP26" s="60">
        <v>2</v>
      </c>
      <c r="AQ26" s="61">
        <v>2</v>
      </c>
      <c r="AR26" s="62">
        <v>2</v>
      </c>
      <c r="AS26" s="63">
        <v>2</v>
      </c>
      <c r="AT26" s="62">
        <v>2</v>
      </c>
      <c r="AU26" s="63">
        <v>2</v>
      </c>
      <c r="AV26" s="62">
        <v>2</v>
      </c>
      <c r="AW26" s="63">
        <v>2</v>
      </c>
      <c r="AX26" s="62">
        <v>1</v>
      </c>
      <c r="AY26" s="63">
        <v>2</v>
      </c>
      <c r="AZ26" s="62">
        <v>2</v>
      </c>
      <c r="BA26" s="63">
        <v>1</v>
      </c>
      <c r="BB26">
        <f t="shared" si="1"/>
        <v>18</v>
      </c>
      <c r="BC26">
        <f t="shared" si="2"/>
        <v>17</v>
      </c>
      <c r="BD26">
        <f t="shared" si="3"/>
        <v>17</v>
      </c>
      <c r="BE26">
        <f t="shared" si="4"/>
        <v>18</v>
      </c>
    </row>
    <row r="27" spans="1:57" ht="15">
      <c r="A27" s="54">
        <v>20</v>
      </c>
      <c r="B27" s="54" t="s">
        <v>122</v>
      </c>
      <c r="C27" s="54" t="s">
        <v>123</v>
      </c>
      <c r="D27" s="79" t="s">
        <v>124</v>
      </c>
      <c r="E27" s="4"/>
      <c r="F27" s="55"/>
      <c r="G27" s="55"/>
      <c r="H27" s="80" t="s">
        <v>35</v>
      </c>
      <c r="I27" s="57">
        <v>17</v>
      </c>
      <c r="J27" s="58">
        <f t="shared" si="5"/>
        <v>0.8974358974358975</v>
      </c>
      <c r="K27" s="59" t="s">
        <v>197</v>
      </c>
      <c r="L27" s="54">
        <f t="shared" si="0"/>
        <v>70</v>
      </c>
      <c r="M27" s="54"/>
      <c r="N27" s="60">
        <v>2</v>
      </c>
      <c r="O27" s="61">
        <v>1</v>
      </c>
      <c r="P27" s="60">
        <v>2</v>
      </c>
      <c r="Q27" s="61">
        <v>2</v>
      </c>
      <c r="R27" s="60">
        <v>2</v>
      </c>
      <c r="S27" s="61">
        <v>1</v>
      </c>
      <c r="T27" s="60">
        <v>2</v>
      </c>
      <c r="U27" s="61">
        <v>2</v>
      </c>
      <c r="V27" s="60">
        <v>2</v>
      </c>
      <c r="W27" s="61">
        <v>1</v>
      </c>
      <c r="X27" s="62">
        <v>2</v>
      </c>
      <c r="Y27" s="63">
        <v>2</v>
      </c>
      <c r="Z27" s="62">
        <v>2</v>
      </c>
      <c r="AA27" s="63">
        <v>2</v>
      </c>
      <c r="AB27" s="62">
        <v>2</v>
      </c>
      <c r="AC27" s="63">
        <v>2</v>
      </c>
      <c r="AD27" s="62">
        <v>2</v>
      </c>
      <c r="AE27" s="63">
        <v>2</v>
      </c>
      <c r="AF27" s="62">
        <v>2</v>
      </c>
      <c r="AG27" s="63">
        <v>1</v>
      </c>
      <c r="AH27" s="60">
        <v>2</v>
      </c>
      <c r="AI27" s="61">
        <v>2</v>
      </c>
      <c r="AJ27" s="60">
        <v>1</v>
      </c>
      <c r="AK27" s="61">
        <v>2</v>
      </c>
      <c r="AL27" s="60">
        <v>2</v>
      </c>
      <c r="AM27" s="61">
        <v>1</v>
      </c>
      <c r="AN27" s="60">
        <v>1</v>
      </c>
      <c r="AO27" s="61">
        <v>1</v>
      </c>
      <c r="AP27" s="60">
        <v>2</v>
      </c>
      <c r="AQ27" s="61">
        <v>2</v>
      </c>
      <c r="AR27" s="62">
        <v>2</v>
      </c>
      <c r="AS27" s="63">
        <v>2</v>
      </c>
      <c r="AT27" s="62">
        <v>1</v>
      </c>
      <c r="AU27" s="63">
        <v>2</v>
      </c>
      <c r="AV27" s="62">
        <v>2</v>
      </c>
      <c r="AW27" s="63">
        <v>2</v>
      </c>
      <c r="AX27" s="62">
        <v>2</v>
      </c>
      <c r="AY27" s="63">
        <v>2</v>
      </c>
      <c r="AZ27" s="62">
        <v>2</v>
      </c>
      <c r="BA27" s="63">
        <v>1</v>
      </c>
      <c r="BB27">
        <f t="shared" si="1"/>
        <v>17</v>
      </c>
      <c r="BC27">
        <f t="shared" si="2"/>
        <v>19</v>
      </c>
      <c r="BD27">
        <f t="shared" si="3"/>
        <v>16</v>
      </c>
      <c r="BE27">
        <f t="shared" si="4"/>
        <v>18</v>
      </c>
    </row>
    <row r="28" spans="1:57" ht="15">
      <c r="A28" s="54">
        <v>21</v>
      </c>
      <c r="B28" s="54" t="s">
        <v>153</v>
      </c>
      <c r="C28" s="54" t="s">
        <v>154</v>
      </c>
      <c r="D28" s="79" t="s">
        <v>155</v>
      </c>
      <c r="E28" s="4"/>
      <c r="F28" s="55"/>
      <c r="G28" s="55"/>
      <c r="H28" s="80" t="s">
        <v>36</v>
      </c>
      <c r="I28" s="57">
        <v>19</v>
      </c>
      <c r="J28" s="58">
        <f t="shared" si="5"/>
        <v>0.8846153846153846</v>
      </c>
      <c r="K28" s="59" t="s">
        <v>197</v>
      </c>
      <c r="L28" s="54">
        <f t="shared" si="0"/>
        <v>69</v>
      </c>
      <c r="M28" s="54"/>
      <c r="N28" s="60">
        <v>2</v>
      </c>
      <c r="O28" s="61">
        <v>2</v>
      </c>
      <c r="P28" s="60">
        <v>2</v>
      </c>
      <c r="Q28" s="61">
        <v>2</v>
      </c>
      <c r="R28" s="60">
        <v>2</v>
      </c>
      <c r="S28" s="61">
        <v>2</v>
      </c>
      <c r="T28" s="60">
        <v>2</v>
      </c>
      <c r="U28" s="61">
        <v>2</v>
      </c>
      <c r="V28" s="60">
        <v>2</v>
      </c>
      <c r="W28" s="61">
        <v>1</v>
      </c>
      <c r="X28" s="62">
        <v>1</v>
      </c>
      <c r="Y28" s="63">
        <v>2</v>
      </c>
      <c r="Z28" s="62">
        <v>2</v>
      </c>
      <c r="AA28" s="63">
        <v>2</v>
      </c>
      <c r="AB28" s="62">
        <v>1</v>
      </c>
      <c r="AC28" s="63">
        <v>2</v>
      </c>
      <c r="AD28" s="62">
        <v>2</v>
      </c>
      <c r="AE28" s="63">
        <v>2</v>
      </c>
      <c r="AF28" s="62">
        <v>1</v>
      </c>
      <c r="AG28" s="63">
        <v>1</v>
      </c>
      <c r="AH28" s="60">
        <v>2</v>
      </c>
      <c r="AI28" s="61">
        <v>1</v>
      </c>
      <c r="AJ28" s="60">
        <v>2</v>
      </c>
      <c r="AK28" s="61">
        <v>2</v>
      </c>
      <c r="AL28" s="60">
        <v>2</v>
      </c>
      <c r="AM28" s="61">
        <v>2</v>
      </c>
      <c r="AN28" s="60">
        <v>2</v>
      </c>
      <c r="AO28" s="61">
        <v>1</v>
      </c>
      <c r="AP28" s="60">
        <v>2</v>
      </c>
      <c r="AQ28" s="61">
        <v>2</v>
      </c>
      <c r="AR28" s="62">
        <v>1</v>
      </c>
      <c r="AS28" s="63">
        <v>2</v>
      </c>
      <c r="AT28" s="62">
        <v>2</v>
      </c>
      <c r="AU28" s="63">
        <v>2</v>
      </c>
      <c r="AV28" s="62">
        <v>2</v>
      </c>
      <c r="AW28" s="63">
        <v>1</v>
      </c>
      <c r="AX28" s="62">
        <v>2</v>
      </c>
      <c r="AY28" s="63">
        <v>2</v>
      </c>
      <c r="AZ28" s="62">
        <v>1</v>
      </c>
      <c r="BA28" s="63">
        <v>1</v>
      </c>
      <c r="BB28">
        <f t="shared" si="1"/>
        <v>19</v>
      </c>
      <c r="BC28">
        <f t="shared" si="2"/>
        <v>16</v>
      </c>
      <c r="BD28">
        <f t="shared" si="3"/>
        <v>18</v>
      </c>
      <c r="BE28">
        <f t="shared" si="4"/>
        <v>16</v>
      </c>
    </row>
    <row r="29" spans="1:57" ht="15">
      <c r="A29" s="54">
        <v>22</v>
      </c>
      <c r="B29" s="81" t="s">
        <v>120</v>
      </c>
      <c r="C29" s="54" t="s">
        <v>121</v>
      </c>
      <c r="D29" s="79"/>
      <c r="E29" s="4" t="s">
        <v>55</v>
      </c>
      <c r="F29" s="55"/>
      <c r="G29" s="55"/>
      <c r="H29" s="80" t="s">
        <v>37</v>
      </c>
      <c r="I29" s="57">
        <v>18</v>
      </c>
      <c r="J29" s="58">
        <f t="shared" si="5"/>
        <v>0.8846153846153846</v>
      </c>
      <c r="K29" s="59" t="s">
        <v>197</v>
      </c>
      <c r="L29" s="54">
        <f t="shared" si="0"/>
        <v>69</v>
      </c>
      <c r="M29" s="54"/>
      <c r="N29" s="60">
        <v>1</v>
      </c>
      <c r="O29" s="61">
        <v>1</v>
      </c>
      <c r="P29" s="60">
        <v>2</v>
      </c>
      <c r="Q29" s="61">
        <v>2</v>
      </c>
      <c r="R29" s="60">
        <v>2</v>
      </c>
      <c r="S29" s="61">
        <v>2</v>
      </c>
      <c r="T29" s="60">
        <v>2</v>
      </c>
      <c r="U29" s="61">
        <v>2</v>
      </c>
      <c r="V29" s="60">
        <v>2</v>
      </c>
      <c r="W29" s="61">
        <v>2</v>
      </c>
      <c r="X29" s="62">
        <v>1</v>
      </c>
      <c r="Y29" s="63">
        <v>2</v>
      </c>
      <c r="Z29" s="62">
        <v>2</v>
      </c>
      <c r="AA29" s="63">
        <v>2</v>
      </c>
      <c r="AB29" s="62">
        <v>1</v>
      </c>
      <c r="AC29" s="63">
        <v>2</v>
      </c>
      <c r="AD29" s="62">
        <v>2</v>
      </c>
      <c r="AE29" s="63">
        <v>1</v>
      </c>
      <c r="AF29" s="62">
        <v>1</v>
      </c>
      <c r="AG29" s="63">
        <v>1</v>
      </c>
      <c r="AH29" s="60">
        <v>2</v>
      </c>
      <c r="AI29" s="61">
        <v>2</v>
      </c>
      <c r="AJ29" s="60">
        <v>2</v>
      </c>
      <c r="AK29" s="61">
        <v>2</v>
      </c>
      <c r="AL29" s="60">
        <v>2</v>
      </c>
      <c r="AM29" s="61">
        <v>2</v>
      </c>
      <c r="AN29" s="60">
        <v>2</v>
      </c>
      <c r="AO29" s="61">
        <v>1</v>
      </c>
      <c r="AP29" s="60">
        <v>1</v>
      </c>
      <c r="AQ29" s="61">
        <v>2</v>
      </c>
      <c r="AR29" s="62">
        <v>2</v>
      </c>
      <c r="AS29" s="63">
        <v>2</v>
      </c>
      <c r="AT29" s="62">
        <v>1</v>
      </c>
      <c r="AU29" s="63">
        <v>2</v>
      </c>
      <c r="AV29" s="62">
        <v>2</v>
      </c>
      <c r="AW29" s="63">
        <v>2</v>
      </c>
      <c r="AX29" s="62">
        <v>2</v>
      </c>
      <c r="AY29" s="63">
        <v>2</v>
      </c>
      <c r="AZ29" s="62">
        <v>2</v>
      </c>
      <c r="BA29" s="63">
        <v>1</v>
      </c>
      <c r="BB29">
        <f t="shared" si="1"/>
        <v>18</v>
      </c>
      <c r="BC29">
        <f t="shared" si="2"/>
        <v>15</v>
      </c>
      <c r="BD29">
        <f t="shared" si="3"/>
        <v>18</v>
      </c>
      <c r="BE29">
        <f t="shared" si="4"/>
        <v>18</v>
      </c>
    </row>
    <row r="30" spans="1:57" ht="15">
      <c r="A30" s="54">
        <v>23</v>
      </c>
      <c r="B30" s="54" t="s">
        <v>125</v>
      </c>
      <c r="C30" s="54" t="s">
        <v>159</v>
      </c>
      <c r="D30" s="79" t="s">
        <v>160</v>
      </c>
      <c r="E30" s="4"/>
      <c r="F30" s="55"/>
      <c r="G30" s="55"/>
      <c r="H30" s="80" t="s">
        <v>38</v>
      </c>
      <c r="I30" s="57">
        <v>14</v>
      </c>
      <c r="J30" s="58">
        <f t="shared" si="5"/>
        <v>0.8461538461538461</v>
      </c>
      <c r="K30" s="59" t="s">
        <v>197</v>
      </c>
      <c r="L30" s="54">
        <f t="shared" si="0"/>
        <v>66</v>
      </c>
      <c r="M30" s="54"/>
      <c r="N30" s="60">
        <v>2</v>
      </c>
      <c r="O30" s="61">
        <v>0</v>
      </c>
      <c r="P30" s="60">
        <v>2</v>
      </c>
      <c r="Q30" s="61">
        <v>2</v>
      </c>
      <c r="R30" s="60">
        <v>2</v>
      </c>
      <c r="S30" s="61">
        <v>2</v>
      </c>
      <c r="T30" s="60">
        <v>2</v>
      </c>
      <c r="U30" s="61">
        <v>1</v>
      </c>
      <c r="V30" s="60">
        <v>1</v>
      </c>
      <c r="W30" s="61">
        <v>2</v>
      </c>
      <c r="X30" s="62">
        <v>0</v>
      </c>
      <c r="Y30" s="63">
        <v>2</v>
      </c>
      <c r="Z30" s="62">
        <v>2</v>
      </c>
      <c r="AA30" s="63">
        <v>2</v>
      </c>
      <c r="AB30" s="62">
        <v>1</v>
      </c>
      <c r="AC30" s="63">
        <v>2</v>
      </c>
      <c r="AD30" s="62">
        <v>1</v>
      </c>
      <c r="AE30" s="63">
        <v>2</v>
      </c>
      <c r="AF30" s="62">
        <v>1</v>
      </c>
      <c r="AG30" s="63">
        <v>2</v>
      </c>
      <c r="AH30" s="60">
        <v>2</v>
      </c>
      <c r="AI30" s="61">
        <v>2</v>
      </c>
      <c r="AJ30" s="60">
        <v>1</v>
      </c>
      <c r="AK30" s="61">
        <v>1</v>
      </c>
      <c r="AL30" s="60">
        <v>2</v>
      </c>
      <c r="AM30" s="61">
        <v>2</v>
      </c>
      <c r="AN30" s="60">
        <v>2</v>
      </c>
      <c r="AO30" s="61">
        <v>2</v>
      </c>
      <c r="AP30" s="60">
        <v>1</v>
      </c>
      <c r="AQ30" s="61">
        <v>2</v>
      </c>
      <c r="AR30" s="62">
        <v>2</v>
      </c>
      <c r="AS30" s="63">
        <v>2</v>
      </c>
      <c r="AT30" s="62">
        <v>2</v>
      </c>
      <c r="AU30" s="63">
        <v>2</v>
      </c>
      <c r="AV30" s="62">
        <v>2</v>
      </c>
      <c r="AW30" s="63">
        <v>2</v>
      </c>
      <c r="AX30" s="62">
        <v>2</v>
      </c>
      <c r="AY30" s="63">
        <v>2</v>
      </c>
      <c r="AZ30" s="62">
        <v>2</v>
      </c>
      <c r="BA30" s="63">
        <v>0</v>
      </c>
      <c r="BB30">
        <f t="shared" si="1"/>
        <v>16</v>
      </c>
      <c r="BC30">
        <f t="shared" si="2"/>
        <v>15</v>
      </c>
      <c r="BD30">
        <f t="shared" si="3"/>
        <v>17</v>
      </c>
      <c r="BE30">
        <f t="shared" si="4"/>
        <v>18</v>
      </c>
    </row>
    <row r="31" spans="1:57" ht="15">
      <c r="A31" s="54">
        <v>24</v>
      </c>
      <c r="B31" s="54" t="s">
        <v>173</v>
      </c>
      <c r="C31" s="54" t="s">
        <v>174</v>
      </c>
      <c r="D31" s="79" t="s">
        <v>175</v>
      </c>
      <c r="E31" s="4"/>
      <c r="F31" s="55"/>
      <c r="G31" s="55"/>
      <c r="H31" s="80" t="s">
        <v>39</v>
      </c>
      <c r="I31" s="57">
        <v>13</v>
      </c>
      <c r="J31" s="58">
        <f t="shared" si="5"/>
        <v>0.8461538461538461</v>
      </c>
      <c r="K31" s="59" t="s">
        <v>197</v>
      </c>
      <c r="L31" s="54">
        <f t="shared" si="0"/>
        <v>66</v>
      </c>
      <c r="M31" s="54"/>
      <c r="N31" s="60">
        <v>1</v>
      </c>
      <c r="O31" s="61">
        <v>1</v>
      </c>
      <c r="P31" s="60">
        <v>2</v>
      </c>
      <c r="Q31" s="61">
        <v>2</v>
      </c>
      <c r="R31" s="60">
        <v>2</v>
      </c>
      <c r="S31" s="61">
        <v>2</v>
      </c>
      <c r="T31" s="60">
        <v>1</v>
      </c>
      <c r="U31" s="61">
        <v>1</v>
      </c>
      <c r="V31" s="60">
        <v>2</v>
      </c>
      <c r="W31" s="61">
        <v>2</v>
      </c>
      <c r="X31" s="62">
        <v>1</v>
      </c>
      <c r="Y31" s="63">
        <v>1</v>
      </c>
      <c r="Z31" s="62">
        <v>2</v>
      </c>
      <c r="AA31" s="63">
        <v>1</v>
      </c>
      <c r="AB31" s="62">
        <v>2</v>
      </c>
      <c r="AC31" s="63">
        <v>2</v>
      </c>
      <c r="AD31" s="62">
        <v>2</v>
      </c>
      <c r="AE31" s="63">
        <v>2</v>
      </c>
      <c r="AF31" s="62">
        <v>2</v>
      </c>
      <c r="AG31" s="63">
        <v>1</v>
      </c>
      <c r="AH31" s="60">
        <v>2</v>
      </c>
      <c r="AI31" s="61">
        <v>2</v>
      </c>
      <c r="AJ31" s="60">
        <v>1</v>
      </c>
      <c r="AK31" s="61">
        <v>2</v>
      </c>
      <c r="AL31" s="60">
        <v>2</v>
      </c>
      <c r="AM31" s="61">
        <v>1</v>
      </c>
      <c r="AN31" s="60">
        <v>2</v>
      </c>
      <c r="AO31" s="61">
        <v>1</v>
      </c>
      <c r="AP31" s="60">
        <v>2</v>
      </c>
      <c r="AQ31" s="61">
        <v>2</v>
      </c>
      <c r="AR31" s="62">
        <v>1</v>
      </c>
      <c r="AS31" s="63">
        <v>2</v>
      </c>
      <c r="AT31" s="62">
        <v>2</v>
      </c>
      <c r="AU31" s="63">
        <v>2</v>
      </c>
      <c r="AV31" s="62">
        <v>2</v>
      </c>
      <c r="AW31" s="63">
        <v>1</v>
      </c>
      <c r="AX31" s="62">
        <v>2</v>
      </c>
      <c r="AY31" s="63">
        <v>2</v>
      </c>
      <c r="AZ31" s="62">
        <v>2</v>
      </c>
      <c r="BA31" s="63">
        <v>1</v>
      </c>
      <c r="BB31">
        <f t="shared" si="1"/>
        <v>16</v>
      </c>
      <c r="BC31">
        <f t="shared" si="2"/>
        <v>16</v>
      </c>
      <c r="BD31">
        <f t="shared" si="3"/>
        <v>17</v>
      </c>
      <c r="BE31">
        <f t="shared" si="4"/>
        <v>17</v>
      </c>
    </row>
    <row r="32" spans="1:57" ht="15">
      <c r="A32" s="54">
        <v>25</v>
      </c>
      <c r="B32" s="54" t="s">
        <v>63</v>
      </c>
      <c r="C32" s="54" t="s">
        <v>64</v>
      </c>
      <c r="D32" s="79" t="s">
        <v>65</v>
      </c>
      <c r="E32" s="4"/>
      <c r="F32" s="55"/>
      <c r="G32" s="55"/>
      <c r="H32" s="80" t="s">
        <v>40</v>
      </c>
      <c r="I32" s="57">
        <v>1</v>
      </c>
      <c r="J32" s="58">
        <f t="shared" si="5"/>
        <v>0.8205128205128205</v>
      </c>
      <c r="K32" s="59" t="s">
        <v>197</v>
      </c>
      <c r="L32" s="54">
        <f t="shared" si="0"/>
        <v>64</v>
      </c>
      <c r="M32" s="54"/>
      <c r="N32" s="60">
        <v>2</v>
      </c>
      <c r="O32" s="61">
        <v>2</v>
      </c>
      <c r="P32" s="60">
        <v>1</v>
      </c>
      <c r="Q32" s="61">
        <v>2</v>
      </c>
      <c r="R32" s="60">
        <v>2</v>
      </c>
      <c r="S32" s="61">
        <v>2</v>
      </c>
      <c r="T32" s="60">
        <v>1</v>
      </c>
      <c r="U32" s="61">
        <v>2</v>
      </c>
      <c r="V32" s="60">
        <v>2</v>
      </c>
      <c r="W32" s="61">
        <v>2</v>
      </c>
      <c r="X32" s="62">
        <v>1</v>
      </c>
      <c r="Y32" s="63">
        <v>1</v>
      </c>
      <c r="Z32" s="62">
        <v>2</v>
      </c>
      <c r="AA32" s="63">
        <v>1</v>
      </c>
      <c r="AB32" s="62">
        <v>2</v>
      </c>
      <c r="AC32" s="63">
        <v>2</v>
      </c>
      <c r="AD32" s="62">
        <v>2</v>
      </c>
      <c r="AE32" s="63">
        <v>1</v>
      </c>
      <c r="AF32" s="62">
        <v>1</v>
      </c>
      <c r="AG32" s="63">
        <v>1</v>
      </c>
      <c r="AH32" s="60">
        <v>1</v>
      </c>
      <c r="AI32" s="61">
        <v>2</v>
      </c>
      <c r="AJ32" s="60">
        <v>1</v>
      </c>
      <c r="AK32" s="61">
        <v>1</v>
      </c>
      <c r="AL32" s="60">
        <v>2</v>
      </c>
      <c r="AM32" s="61">
        <v>1</v>
      </c>
      <c r="AN32" s="60">
        <v>1</v>
      </c>
      <c r="AO32" s="61">
        <v>2</v>
      </c>
      <c r="AP32" s="60">
        <v>2</v>
      </c>
      <c r="AQ32" s="61">
        <v>2</v>
      </c>
      <c r="AR32" s="62">
        <v>2</v>
      </c>
      <c r="AS32" s="63">
        <v>1</v>
      </c>
      <c r="AT32" s="62">
        <v>2</v>
      </c>
      <c r="AU32" s="63">
        <v>1</v>
      </c>
      <c r="AV32" s="62">
        <v>1</v>
      </c>
      <c r="AW32" s="63">
        <v>2</v>
      </c>
      <c r="AX32" s="62">
        <v>2</v>
      </c>
      <c r="AY32" s="63">
        <v>2</v>
      </c>
      <c r="AZ32" s="62">
        <v>2</v>
      </c>
      <c r="BA32" s="63">
        <v>2</v>
      </c>
      <c r="BB32">
        <f t="shared" si="1"/>
        <v>18</v>
      </c>
      <c r="BC32">
        <f t="shared" si="2"/>
        <v>14</v>
      </c>
      <c r="BD32">
        <f t="shared" si="3"/>
        <v>15</v>
      </c>
      <c r="BE32">
        <f t="shared" si="4"/>
        <v>17</v>
      </c>
    </row>
    <row r="33" spans="1:57" ht="15">
      <c r="A33" s="54">
        <v>26</v>
      </c>
      <c r="B33" s="85" t="s">
        <v>133</v>
      </c>
      <c r="C33" s="85" t="s">
        <v>134</v>
      </c>
      <c r="D33" s="86" t="s">
        <v>135</v>
      </c>
      <c r="E33" s="4"/>
      <c r="F33" s="55"/>
      <c r="G33" s="55"/>
      <c r="H33" s="80" t="s">
        <v>41</v>
      </c>
      <c r="I33" s="57">
        <v>47</v>
      </c>
      <c r="J33" s="58">
        <f t="shared" si="5"/>
        <v>0.8205128205128205</v>
      </c>
      <c r="K33" s="59" t="s">
        <v>197</v>
      </c>
      <c r="L33" s="54">
        <f t="shared" si="0"/>
        <v>64</v>
      </c>
      <c r="M33" s="54"/>
      <c r="N33" s="60">
        <v>2</v>
      </c>
      <c r="O33" s="61">
        <v>1</v>
      </c>
      <c r="P33" s="60">
        <v>2</v>
      </c>
      <c r="Q33" s="61">
        <v>2</v>
      </c>
      <c r="R33" s="60">
        <v>1</v>
      </c>
      <c r="S33" s="61">
        <v>2</v>
      </c>
      <c r="T33" s="60">
        <v>2</v>
      </c>
      <c r="U33" s="61">
        <v>2</v>
      </c>
      <c r="V33" s="60">
        <v>1</v>
      </c>
      <c r="W33" s="61">
        <v>1</v>
      </c>
      <c r="X33" s="62">
        <v>2</v>
      </c>
      <c r="Y33" s="63">
        <v>2</v>
      </c>
      <c r="Z33" s="62">
        <v>2</v>
      </c>
      <c r="AA33" s="63">
        <v>2</v>
      </c>
      <c r="AB33" s="62">
        <v>1</v>
      </c>
      <c r="AC33" s="63">
        <v>2</v>
      </c>
      <c r="AD33" s="62">
        <v>2</v>
      </c>
      <c r="AE33" s="63">
        <v>2</v>
      </c>
      <c r="AF33" s="62">
        <v>2</v>
      </c>
      <c r="AG33" s="63">
        <v>1</v>
      </c>
      <c r="AH33" s="60">
        <v>2</v>
      </c>
      <c r="AI33" s="61">
        <v>2</v>
      </c>
      <c r="AJ33" s="60">
        <v>2</v>
      </c>
      <c r="AK33" s="61">
        <v>2</v>
      </c>
      <c r="AL33" s="60">
        <v>2</v>
      </c>
      <c r="AM33" s="61">
        <v>2</v>
      </c>
      <c r="AN33" s="60">
        <v>1</v>
      </c>
      <c r="AO33" s="61">
        <v>1</v>
      </c>
      <c r="AP33" s="60">
        <v>2</v>
      </c>
      <c r="AQ33" s="61">
        <v>2</v>
      </c>
      <c r="AR33" s="62">
        <v>1</v>
      </c>
      <c r="AS33" s="63">
        <v>1</v>
      </c>
      <c r="AT33" s="62">
        <v>1</v>
      </c>
      <c r="AU33" s="63">
        <v>2</v>
      </c>
      <c r="AV33" s="62">
        <v>1</v>
      </c>
      <c r="AW33" s="63">
        <v>0</v>
      </c>
      <c r="AX33" s="62">
        <v>2</v>
      </c>
      <c r="AY33" s="63">
        <v>1</v>
      </c>
      <c r="AZ33" s="62">
        <v>2</v>
      </c>
      <c r="BA33" s="63">
        <v>1</v>
      </c>
      <c r="BB33">
        <f t="shared" si="1"/>
        <v>16</v>
      </c>
      <c r="BC33">
        <f t="shared" si="2"/>
        <v>18</v>
      </c>
      <c r="BD33">
        <f t="shared" si="3"/>
        <v>18</v>
      </c>
      <c r="BE33">
        <f t="shared" si="4"/>
        <v>12</v>
      </c>
    </row>
    <row r="34" spans="1:57" ht="15">
      <c r="A34" s="54">
        <v>27</v>
      </c>
      <c r="B34" s="85" t="s">
        <v>120</v>
      </c>
      <c r="C34" s="85" t="s">
        <v>139</v>
      </c>
      <c r="D34" s="86" t="s">
        <v>140</v>
      </c>
      <c r="E34" s="82"/>
      <c r="F34" s="83"/>
      <c r="G34" s="83"/>
      <c r="H34" s="80" t="s">
        <v>42</v>
      </c>
      <c r="I34" s="84">
        <v>37</v>
      </c>
      <c r="J34" s="58">
        <f t="shared" si="5"/>
        <v>0.8076923076923077</v>
      </c>
      <c r="K34" s="59"/>
      <c r="L34" s="54">
        <f t="shared" si="0"/>
        <v>63</v>
      </c>
      <c r="M34" s="54"/>
      <c r="N34" s="60">
        <v>2</v>
      </c>
      <c r="O34" s="61">
        <v>1</v>
      </c>
      <c r="P34" s="60">
        <v>1</v>
      </c>
      <c r="Q34" s="61">
        <v>2</v>
      </c>
      <c r="R34" s="60">
        <v>2</v>
      </c>
      <c r="S34" s="61">
        <v>2</v>
      </c>
      <c r="T34" s="60">
        <v>2</v>
      </c>
      <c r="U34" s="61">
        <v>1</v>
      </c>
      <c r="V34" s="60">
        <v>1</v>
      </c>
      <c r="W34" s="61">
        <v>2</v>
      </c>
      <c r="X34" s="62">
        <v>1</v>
      </c>
      <c r="Y34" s="63">
        <v>2</v>
      </c>
      <c r="Z34" s="62">
        <v>2</v>
      </c>
      <c r="AA34" s="63">
        <v>1</v>
      </c>
      <c r="AB34" s="62">
        <v>2</v>
      </c>
      <c r="AC34" s="63">
        <v>1</v>
      </c>
      <c r="AD34" s="62">
        <v>2</v>
      </c>
      <c r="AE34" s="63">
        <v>2</v>
      </c>
      <c r="AF34" s="62">
        <v>1</v>
      </c>
      <c r="AG34" s="63">
        <v>1</v>
      </c>
      <c r="AH34" s="60">
        <v>2</v>
      </c>
      <c r="AI34" s="61">
        <v>1</v>
      </c>
      <c r="AJ34" s="60">
        <v>2</v>
      </c>
      <c r="AK34" s="61">
        <v>2</v>
      </c>
      <c r="AL34" s="60">
        <v>2</v>
      </c>
      <c r="AM34" s="61">
        <v>1</v>
      </c>
      <c r="AN34" s="60">
        <v>0</v>
      </c>
      <c r="AO34" s="61">
        <v>2</v>
      </c>
      <c r="AP34" s="60">
        <v>2</v>
      </c>
      <c r="AQ34" s="61">
        <v>2</v>
      </c>
      <c r="AR34" s="62">
        <v>1</v>
      </c>
      <c r="AS34" s="63">
        <v>2</v>
      </c>
      <c r="AT34" s="62">
        <v>2</v>
      </c>
      <c r="AU34" s="63">
        <v>2</v>
      </c>
      <c r="AV34" s="62">
        <v>1</v>
      </c>
      <c r="AW34" s="63">
        <v>2</v>
      </c>
      <c r="AX34" s="62">
        <v>2</v>
      </c>
      <c r="AY34" s="63">
        <v>1</v>
      </c>
      <c r="AZ34" s="62">
        <v>2</v>
      </c>
      <c r="BA34" s="63">
        <v>1</v>
      </c>
      <c r="BB34">
        <f t="shared" si="1"/>
        <v>16</v>
      </c>
      <c r="BC34">
        <f t="shared" si="2"/>
        <v>15</v>
      </c>
      <c r="BD34">
        <f t="shared" si="3"/>
        <v>16</v>
      </c>
      <c r="BE34">
        <f t="shared" si="4"/>
        <v>16</v>
      </c>
    </row>
    <row r="35" spans="1:57" ht="15">
      <c r="A35" s="54">
        <v>28</v>
      </c>
      <c r="B35" s="54" t="s">
        <v>75</v>
      </c>
      <c r="C35" s="54" t="s">
        <v>76</v>
      </c>
      <c r="D35" s="79" t="s">
        <v>77</v>
      </c>
      <c r="E35" s="54"/>
      <c r="F35" s="4"/>
      <c r="G35" s="55"/>
      <c r="H35" s="80" t="s">
        <v>43</v>
      </c>
      <c r="I35" s="57">
        <v>8</v>
      </c>
      <c r="J35" s="58">
        <f t="shared" si="5"/>
        <v>0.7948717948717948</v>
      </c>
      <c r="K35" s="59" t="s">
        <v>197</v>
      </c>
      <c r="L35" s="54">
        <f t="shared" si="0"/>
        <v>62</v>
      </c>
      <c r="M35" s="54"/>
      <c r="N35" s="60">
        <v>1</v>
      </c>
      <c r="O35" s="61">
        <v>1</v>
      </c>
      <c r="P35" s="60">
        <v>2</v>
      </c>
      <c r="Q35" s="61">
        <v>2</v>
      </c>
      <c r="R35" s="60">
        <v>1</v>
      </c>
      <c r="S35" s="61">
        <v>1</v>
      </c>
      <c r="T35" s="60">
        <v>1</v>
      </c>
      <c r="U35" s="61">
        <v>1</v>
      </c>
      <c r="V35" s="60">
        <v>1</v>
      </c>
      <c r="W35" s="61">
        <v>2</v>
      </c>
      <c r="X35" s="62">
        <v>1</v>
      </c>
      <c r="Y35" s="63">
        <v>2</v>
      </c>
      <c r="Z35" s="62">
        <v>2</v>
      </c>
      <c r="AA35" s="63">
        <v>1</v>
      </c>
      <c r="AB35" s="62">
        <v>2</v>
      </c>
      <c r="AC35" s="63">
        <v>1</v>
      </c>
      <c r="AD35" s="62">
        <v>1</v>
      </c>
      <c r="AE35" s="63">
        <v>1</v>
      </c>
      <c r="AF35" s="62">
        <v>1</v>
      </c>
      <c r="AG35" s="63">
        <v>1</v>
      </c>
      <c r="AH35" s="60">
        <v>2</v>
      </c>
      <c r="AI35" s="61">
        <v>2</v>
      </c>
      <c r="AJ35" s="60">
        <v>2</v>
      </c>
      <c r="AK35" s="61">
        <v>2</v>
      </c>
      <c r="AL35" s="60">
        <v>2</v>
      </c>
      <c r="AM35" s="61">
        <v>2</v>
      </c>
      <c r="AN35" s="60">
        <v>1</v>
      </c>
      <c r="AO35" s="61">
        <v>2</v>
      </c>
      <c r="AP35" s="60">
        <v>1</v>
      </c>
      <c r="AQ35" s="61">
        <v>2</v>
      </c>
      <c r="AR35" s="62">
        <v>2</v>
      </c>
      <c r="AS35" s="63">
        <v>2</v>
      </c>
      <c r="AT35" s="62">
        <v>2</v>
      </c>
      <c r="AU35" s="63">
        <v>2</v>
      </c>
      <c r="AV35" s="62">
        <v>2</v>
      </c>
      <c r="AW35" s="63">
        <v>1</v>
      </c>
      <c r="AX35" s="62">
        <v>2</v>
      </c>
      <c r="AY35" s="63">
        <v>1</v>
      </c>
      <c r="AZ35" s="62">
        <v>2</v>
      </c>
      <c r="BA35" s="63">
        <v>2</v>
      </c>
      <c r="BB35">
        <f t="shared" si="1"/>
        <v>13</v>
      </c>
      <c r="BC35">
        <f t="shared" si="2"/>
        <v>13</v>
      </c>
      <c r="BD35">
        <f t="shared" si="3"/>
        <v>18</v>
      </c>
      <c r="BE35">
        <f t="shared" si="4"/>
        <v>18</v>
      </c>
    </row>
    <row r="36" spans="1:57" ht="15">
      <c r="A36" s="54">
        <v>29</v>
      </c>
      <c r="B36" s="54" t="s">
        <v>111</v>
      </c>
      <c r="C36" s="54" t="s">
        <v>112</v>
      </c>
      <c r="D36" s="79" t="s">
        <v>113</v>
      </c>
      <c r="E36" s="4"/>
      <c r="F36" s="55"/>
      <c r="G36" s="55"/>
      <c r="H36" s="80" t="s">
        <v>44</v>
      </c>
      <c r="I36" s="57">
        <v>21</v>
      </c>
      <c r="J36" s="58">
        <f t="shared" si="5"/>
        <v>0.7948717948717948</v>
      </c>
      <c r="K36" s="59" t="s">
        <v>197</v>
      </c>
      <c r="L36" s="54">
        <f t="shared" si="0"/>
        <v>62</v>
      </c>
      <c r="M36" s="54"/>
      <c r="N36" s="60">
        <v>1</v>
      </c>
      <c r="O36" s="61">
        <v>1</v>
      </c>
      <c r="P36" s="60">
        <v>1</v>
      </c>
      <c r="Q36" s="61">
        <v>2</v>
      </c>
      <c r="R36" s="60">
        <v>2</v>
      </c>
      <c r="S36" s="61">
        <v>2</v>
      </c>
      <c r="T36" s="60">
        <v>2</v>
      </c>
      <c r="U36" s="61">
        <v>2</v>
      </c>
      <c r="V36" s="60">
        <v>1</v>
      </c>
      <c r="W36" s="61">
        <v>2</v>
      </c>
      <c r="X36" s="62">
        <v>2</v>
      </c>
      <c r="Y36" s="63">
        <v>1</v>
      </c>
      <c r="Z36" s="62">
        <v>2</v>
      </c>
      <c r="AA36" s="63">
        <v>2</v>
      </c>
      <c r="AB36" s="62">
        <v>2</v>
      </c>
      <c r="AC36" s="63">
        <v>2</v>
      </c>
      <c r="AD36" s="62">
        <v>2</v>
      </c>
      <c r="AE36" s="63">
        <v>2</v>
      </c>
      <c r="AF36" s="62">
        <v>2</v>
      </c>
      <c r="AG36" s="63">
        <v>1</v>
      </c>
      <c r="AH36" s="60">
        <v>2</v>
      </c>
      <c r="AI36" s="61">
        <v>2</v>
      </c>
      <c r="AJ36" s="60">
        <v>1</v>
      </c>
      <c r="AK36" s="61">
        <v>1</v>
      </c>
      <c r="AL36" s="60">
        <v>2</v>
      </c>
      <c r="AM36" s="61">
        <v>2</v>
      </c>
      <c r="AN36" s="60">
        <v>1</v>
      </c>
      <c r="AO36" s="61">
        <v>1</v>
      </c>
      <c r="AP36" s="60">
        <v>2</v>
      </c>
      <c r="AQ36" s="61">
        <v>2</v>
      </c>
      <c r="AR36" s="62">
        <v>1</v>
      </c>
      <c r="AS36" s="63">
        <v>2</v>
      </c>
      <c r="AT36" s="62">
        <v>1</v>
      </c>
      <c r="AU36" s="63">
        <v>1</v>
      </c>
      <c r="AV36" s="62">
        <v>1</v>
      </c>
      <c r="AW36" s="63">
        <v>2</v>
      </c>
      <c r="AX36" s="62">
        <v>1</v>
      </c>
      <c r="AY36" s="63">
        <v>1</v>
      </c>
      <c r="AZ36" s="62">
        <v>1</v>
      </c>
      <c r="BA36" s="63">
        <v>1</v>
      </c>
      <c r="BB36">
        <f t="shared" si="1"/>
        <v>16</v>
      </c>
      <c r="BC36">
        <f t="shared" si="2"/>
        <v>18</v>
      </c>
      <c r="BD36">
        <f t="shared" si="3"/>
        <v>16</v>
      </c>
      <c r="BE36">
        <f t="shared" si="4"/>
        <v>12</v>
      </c>
    </row>
    <row r="37" spans="1:57" ht="15">
      <c r="A37" s="54">
        <v>30</v>
      </c>
      <c r="B37" s="85" t="s">
        <v>136</v>
      </c>
      <c r="C37" s="85" t="s">
        <v>137</v>
      </c>
      <c r="D37" s="86" t="s">
        <v>138</v>
      </c>
      <c r="E37" s="82"/>
      <c r="F37" s="83"/>
      <c r="G37" s="83"/>
      <c r="H37" s="80" t="s">
        <v>45</v>
      </c>
      <c r="I37" s="84">
        <v>36</v>
      </c>
      <c r="J37" s="58">
        <f t="shared" si="5"/>
        <v>0.7435897435897436</v>
      </c>
      <c r="K37" s="59"/>
      <c r="L37" s="54">
        <f t="shared" si="0"/>
        <v>58</v>
      </c>
      <c r="M37" s="54"/>
      <c r="N37" s="60">
        <v>1</v>
      </c>
      <c r="O37" s="61">
        <v>0</v>
      </c>
      <c r="P37" s="60">
        <v>1</v>
      </c>
      <c r="Q37" s="61">
        <v>2</v>
      </c>
      <c r="R37" s="60">
        <v>2</v>
      </c>
      <c r="S37" s="61">
        <v>2</v>
      </c>
      <c r="T37" s="60">
        <v>1</v>
      </c>
      <c r="U37" s="61">
        <v>1</v>
      </c>
      <c r="V37" s="60">
        <v>2</v>
      </c>
      <c r="W37" s="61">
        <v>1</v>
      </c>
      <c r="X37" s="62">
        <v>1</v>
      </c>
      <c r="Y37" s="63">
        <v>1</v>
      </c>
      <c r="Z37" s="62">
        <v>2</v>
      </c>
      <c r="AA37" s="63">
        <v>2</v>
      </c>
      <c r="AB37" s="62">
        <v>1</v>
      </c>
      <c r="AC37" s="63">
        <v>2</v>
      </c>
      <c r="AD37" s="62">
        <v>2</v>
      </c>
      <c r="AE37" s="63">
        <v>1</v>
      </c>
      <c r="AF37" s="62">
        <v>2</v>
      </c>
      <c r="AG37" s="63">
        <v>1</v>
      </c>
      <c r="AH37" s="60">
        <v>2</v>
      </c>
      <c r="AI37" s="61">
        <v>1</v>
      </c>
      <c r="AJ37" s="60">
        <v>2</v>
      </c>
      <c r="AK37" s="61">
        <v>2</v>
      </c>
      <c r="AL37" s="60">
        <v>2</v>
      </c>
      <c r="AM37" s="61">
        <v>1</v>
      </c>
      <c r="AN37" s="60">
        <v>2</v>
      </c>
      <c r="AO37" s="61">
        <v>1</v>
      </c>
      <c r="AP37" s="60">
        <v>2</v>
      </c>
      <c r="AQ37" s="61">
        <v>2</v>
      </c>
      <c r="AR37" s="62">
        <v>1</v>
      </c>
      <c r="AS37" s="63">
        <v>2</v>
      </c>
      <c r="AT37" s="62">
        <v>2</v>
      </c>
      <c r="AU37" s="63">
        <v>2</v>
      </c>
      <c r="AV37" s="62">
        <v>1</v>
      </c>
      <c r="AW37" s="63">
        <v>1</v>
      </c>
      <c r="AX37" s="62">
        <v>1</v>
      </c>
      <c r="AY37" s="63">
        <v>1</v>
      </c>
      <c r="AZ37" s="62">
        <v>1</v>
      </c>
      <c r="BA37" s="63">
        <v>1</v>
      </c>
      <c r="BB37">
        <f t="shared" si="1"/>
        <v>13</v>
      </c>
      <c r="BC37">
        <f t="shared" si="2"/>
        <v>15</v>
      </c>
      <c r="BD37">
        <f t="shared" si="3"/>
        <v>17</v>
      </c>
      <c r="BE37">
        <f t="shared" si="4"/>
        <v>13</v>
      </c>
    </row>
    <row r="38" spans="1:57" ht="15">
      <c r="A38" s="54">
        <v>31</v>
      </c>
      <c r="B38" s="85" t="s">
        <v>125</v>
      </c>
      <c r="C38" s="85" t="s">
        <v>126</v>
      </c>
      <c r="D38" s="86" t="s">
        <v>127</v>
      </c>
      <c r="E38" s="4"/>
      <c r="F38" s="55"/>
      <c r="G38" s="55"/>
      <c r="H38" s="80" t="s">
        <v>46</v>
      </c>
      <c r="I38" s="57">
        <v>42</v>
      </c>
      <c r="J38" s="58">
        <f t="shared" si="5"/>
        <v>0.7307692307692307</v>
      </c>
      <c r="K38" s="59"/>
      <c r="L38" s="54">
        <f t="shared" si="0"/>
        <v>57</v>
      </c>
      <c r="M38" s="54"/>
      <c r="N38" s="60">
        <v>1</v>
      </c>
      <c r="O38" s="61">
        <v>1</v>
      </c>
      <c r="P38" s="60">
        <v>2</v>
      </c>
      <c r="Q38" s="61">
        <v>1</v>
      </c>
      <c r="R38" s="60">
        <v>2</v>
      </c>
      <c r="S38" s="61">
        <v>2</v>
      </c>
      <c r="T38" s="60">
        <v>1</v>
      </c>
      <c r="U38" s="61">
        <v>1</v>
      </c>
      <c r="V38" s="60">
        <v>1</v>
      </c>
      <c r="W38" s="61">
        <v>2</v>
      </c>
      <c r="X38" s="62">
        <v>0</v>
      </c>
      <c r="Y38" s="63">
        <v>1</v>
      </c>
      <c r="Z38" s="62">
        <v>2</v>
      </c>
      <c r="AA38" s="63">
        <v>1</v>
      </c>
      <c r="AB38" s="62">
        <v>2</v>
      </c>
      <c r="AC38" s="63">
        <v>2</v>
      </c>
      <c r="AD38" s="62">
        <v>2</v>
      </c>
      <c r="AE38" s="63">
        <v>2</v>
      </c>
      <c r="AF38" s="62">
        <v>2</v>
      </c>
      <c r="AG38" s="63">
        <v>1</v>
      </c>
      <c r="AH38" s="60">
        <v>2</v>
      </c>
      <c r="AI38" s="61">
        <v>1</v>
      </c>
      <c r="AJ38" s="60">
        <v>1</v>
      </c>
      <c r="AK38" s="61">
        <v>1</v>
      </c>
      <c r="AL38" s="60">
        <v>2</v>
      </c>
      <c r="AM38" s="61">
        <v>1</v>
      </c>
      <c r="AN38" s="60">
        <v>1</v>
      </c>
      <c r="AO38" s="61">
        <v>2</v>
      </c>
      <c r="AP38" s="60">
        <v>2</v>
      </c>
      <c r="AQ38" s="61">
        <v>1</v>
      </c>
      <c r="AR38" s="62">
        <v>1</v>
      </c>
      <c r="AS38" s="63">
        <v>2</v>
      </c>
      <c r="AT38" s="62">
        <v>2</v>
      </c>
      <c r="AU38" s="63">
        <v>2</v>
      </c>
      <c r="AV38" s="62">
        <v>1</v>
      </c>
      <c r="AW38" s="63">
        <v>2</v>
      </c>
      <c r="AX38" s="62">
        <v>1</v>
      </c>
      <c r="AY38" s="63">
        <v>1</v>
      </c>
      <c r="AZ38" s="62">
        <v>1</v>
      </c>
      <c r="BA38" s="63">
        <v>1</v>
      </c>
      <c r="BB38">
        <f t="shared" si="1"/>
        <v>14</v>
      </c>
      <c r="BC38">
        <f t="shared" si="2"/>
        <v>15</v>
      </c>
      <c r="BD38">
        <f t="shared" si="3"/>
        <v>14</v>
      </c>
      <c r="BE38">
        <f t="shared" si="4"/>
        <v>14</v>
      </c>
    </row>
    <row r="39" spans="1:57" ht="15">
      <c r="A39" s="54">
        <v>32</v>
      </c>
      <c r="B39" s="54" t="s">
        <v>117</v>
      </c>
      <c r="C39" s="54" t="s">
        <v>118</v>
      </c>
      <c r="D39" s="79" t="s">
        <v>119</v>
      </c>
      <c r="E39" s="4"/>
      <c r="F39" s="55"/>
      <c r="G39" s="55"/>
      <c r="H39" s="80" t="s">
        <v>47</v>
      </c>
      <c r="I39" s="57">
        <v>24</v>
      </c>
      <c r="J39" s="58">
        <f t="shared" si="5"/>
        <v>0.6666666666666666</v>
      </c>
      <c r="K39" s="59"/>
      <c r="L39" s="54">
        <f t="shared" si="0"/>
        <v>52</v>
      </c>
      <c r="M39" s="54"/>
      <c r="N39" s="60">
        <v>1</v>
      </c>
      <c r="O39" s="61">
        <v>1</v>
      </c>
      <c r="P39" s="60">
        <v>1</v>
      </c>
      <c r="Q39" s="61">
        <v>2</v>
      </c>
      <c r="R39" s="60">
        <v>2</v>
      </c>
      <c r="S39" s="61">
        <v>1</v>
      </c>
      <c r="T39" s="60">
        <v>1</v>
      </c>
      <c r="U39" s="61">
        <v>1</v>
      </c>
      <c r="V39" s="60">
        <v>2</v>
      </c>
      <c r="W39" s="61">
        <v>2</v>
      </c>
      <c r="X39" s="62">
        <v>1</v>
      </c>
      <c r="Y39" s="63">
        <v>1</v>
      </c>
      <c r="Z39" s="62">
        <v>1</v>
      </c>
      <c r="AA39" s="63">
        <v>1</v>
      </c>
      <c r="AB39" s="62">
        <v>1</v>
      </c>
      <c r="AC39" s="63">
        <v>2</v>
      </c>
      <c r="AD39" s="62">
        <v>2</v>
      </c>
      <c r="AE39" s="63">
        <v>2</v>
      </c>
      <c r="AF39" s="62">
        <v>1</v>
      </c>
      <c r="AG39" s="63">
        <v>1</v>
      </c>
      <c r="AH39" s="60">
        <v>2</v>
      </c>
      <c r="AI39" s="61">
        <v>2</v>
      </c>
      <c r="AJ39" s="60">
        <v>1</v>
      </c>
      <c r="AK39" s="61">
        <v>1</v>
      </c>
      <c r="AL39" s="60">
        <v>2</v>
      </c>
      <c r="AM39" s="61">
        <v>1</v>
      </c>
      <c r="AN39" s="60">
        <v>0</v>
      </c>
      <c r="AO39" s="61">
        <v>0</v>
      </c>
      <c r="AP39" s="60">
        <v>2</v>
      </c>
      <c r="AQ39" s="61">
        <v>2</v>
      </c>
      <c r="AR39" s="62">
        <v>2</v>
      </c>
      <c r="AS39" s="63">
        <v>2</v>
      </c>
      <c r="AT39" s="62">
        <v>2</v>
      </c>
      <c r="AU39" s="63">
        <v>1</v>
      </c>
      <c r="AV39" s="62">
        <v>2</v>
      </c>
      <c r="AW39" s="63">
        <v>0</v>
      </c>
      <c r="AX39" s="62">
        <v>1</v>
      </c>
      <c r="AY39" s="63">
        <v>0</v>
      </c>
      <c r="AZ39" s="62">
        <v>0</v>
      </c>
      <c r="BA39" s="63">
        <v>2</v>
      </c>
      <c r="BB39">
        <f t="shared" si="1"/>
        <v>14</v>
      </c>
      <c r="BC39">
        <f t="shared" si="2"/>
        <v>13</v>
      </c>
      <c r="BD39">
        <f t="shared" si="3"/>
        <v>13</v>
      </c>
      <c r="BE39">
        <f t="shared" si="4"/>
        <v>12</v>
      </c>
    </row>
    <row r="40" spans="1:57" ht="15">
      <c r="A40" s="54">
        <v>33</v>
      </c>
      <c r="B40" s="85" t="s">
        <v>66</v>
      </c>
      <c r="C40" s="85" t="s">
        <v>115</v>
      </c>
      <c r="D40" s="86" t="s">
        <v>116</v>
      </c>
      <c r="E40" s="4"/>
      <c r="F40" s="55"/>
      <c r="G40" s="55"/>
      <c r="H40" s="80" t="s">
        <v>48</v>
      </c>
      <c r="I40" s="57">
        <v>41</v>
      </c>
      <c r="J40" s="58">
        <f t="shared" si="5"/>
        <v>0.358974358974359</v>
      </c>
      <c r="K40" s="59"/>
      <c r="L40" s="54">
        <f t="shared" si="0"/>
        <v>28</v>
      </c>
      <c r="M40" s="54"/>
      <c r="N40" s="60">
        <v>1</v>
      </c>
      <c r="O40" s="61">
        <v>1</v>
      </c>
      <c r="P40" s="60">
        <v>1</v>
      </c>
      <c r="Q40" s="61">
        <v>2</v>
      </c>
      <c r="R40" s="60">
        <v>1</v>
      </c>
      <c r="S40" s="61">
        <v>2</v>
      </c>
      <c r="T40" s="60">
        <v>2</v>
      </c>
      <c r="U40" s="61">
        <v>1</v>
      </c>
      <c r="V40" s="60">
        <v>1</v>
      </c>
      <c r="W40" s="61">
        <v>1</v>
      </c>
      <c r="X40" s="62">
        <v>1</v>
      </c>
      <c r="Y40" s="63">
        <v>1</v>
      </c>
      <c r="Z40" s="62">
        <v>1</v>
      </c>
      <c r="AA40" s="63">
        <v>0</v>
      </c>
      <c r="AB40" s="62">
        <v>0</v>
      </c>
      <c r="AC40" s="63">
        <v>1</v>
      </c>
      <c r="AD40" s="62">
        <v>1</v>
      </c>
      <c r="AE40" s="63">
        <v>0</v>
      </c>
      <c r="AF40" s="62">
        <v>0</v>
      </c>
      <c r="AG40" s="63">
        <v>0</v>
      </c>
      <c r="AH40" s="60">
        <v>0</v>
      </c>
      <c r="AI40" s="61">
        <v>0</v>
      </c>
      <c r="AJ40" s="60">
        <v>0</v>
      </c>
      <c r="AK40" s="61">
        <v>0</v>
      </c>
      <c r="AL40" s="60">
        <v>0</v>
      </c>
      <c r="AM40" s="61">
        <v>0</v>
      </c>
      <c r="AN40" s="60">
        <v>0</v>
      </c>
      <c r="AO40" s="61">
        <v>0</v>
      </c>
      <c r="AP40" s="60">
        <v>0</v>
      </c>
      <c r="AQ40" s="61">
        <v>0</v>
      </c>
      <c r="AR40" s="62">
        <v>0</v>
      </c>
      <c r="AS40" s="63">
        <v>0</v>
      </c>
      <c r="AT40" s="62">
        <v>1</v>
      </c>
      <c r="AU40" s="63">
        <v>2</v>
      </c>
      <c r="AV40" s="62">
        <v>1</v>
      </c>
      <c r="AW40" s="63">
        <v>1</v>
      </c>
      <c r="AX40" s="62">
        <v>2</v>
      </c>
      <c r="AY40" s="63">
        <v>1</v>
      </c>
      <c r="AZ40" s="62">
        <v>1</v>
      </c>
      <c r="BA40" s="63">
        <v>1</v>
      </c>
      <c r="BB40">
        <f t="shared" si="1"/>
        <v>13</v>
      </c>
      <c r="BC40">
        <f t="shared" si="2"/>
        <v>5</v>
      </c>
      <c r="BD40">
        <f t="shared" si="3"/>
        <v>0</v>
      </c>
      <c r="BE40">
        <f t="shared" si="4"/>
        <v>10</v>
      </c>
    </row>
    <row r="41" spans="2:4" ht="15">
      <c r="B41" s="87"/>
      <c r="C41" s="87"/>
      <c r="D41" s="88"/>
    </row>
    <row r="42" spans="2:4" ht="15">
      <c r="B42" s="87"/>
      <c r="C42" s="87"/>
      <c r="D42" s="88"/>
    </row>
    <row r="43" spans="2:4" ht="15">
      <c r="B43" s="87"/>
      <c r="C43" s="87"/>
      <c r="D43" s="88"/>
    </row>
    <row r="44" spans="2:53" ht="15">
      <c r="B44" s="87"/>
      <c r="C44" s="87"/>
      <c r="D44" s="88"/>
      <c r="L44" s="65" t="s">
        <v>56</v>
      </c>
      <c r="N44" s="89">
        <f aca="true" t="shared" si="6" ref="N44:BA44">COUNTIF(N8:N40,2)/(COUNTIF(N8:N40,0)+COUNTIF(N8:N40,"&gt;0"))*100</f>
        <v>51.515151515151516</v>
      </c>
      <c r="O44" s="89">
        <f t="shared" si="6"/>
        <v>39.39393939393939</v>
      </c>
      <c r="P44" s="89">
        <f t="shared" si="6"/>
        <v>69.6969696969697</v>
      </c>
      <c r="Q44" s="89">
        <f t="shared" si="6"/>
        <v>93.93939393939394</v>
      </c>
      <c r="R44" s="89">
        <f t="shared" si="6"/>
        <v>81.81818181818183</v>
      </c>
      <c r="S44" s="89">
        <f t="shared" si="6"/>
        <v>87.87878787878788</v>
      </c>
      <c r="T44" s="89">
        <f t="shared" si="6"/>
        <v>69.6969696969697</v>
      </c>
      <c r="U44" s="89">
        <f t="shared" si="6"/>
        <v>60.60606060606061</v>
      </c>
      <c r="V44" s="89">
        <f t="shared" si="6"/>
        <v>78.78787878787878</v>
      </c>
      <c r="W44" s="89">
        <f t="shared" si="6"/>
        <v>78.78787878787878</v>
      </c>
      <c r="X44" s="89">
        <f t="shared" si="6"/>
        <v>27.27272727272727</v>
      </c>
      <c r="Y44" s="89">
        <f t="shared" si="6"/>
        <v>69.6969696969697</v>
      </c>
      <c r="Z44" s="89">
        <f t="shared" si="6"/>
        <v>87.87878787878788</v>
      </c>
      <c r="AA44" s="89">
        <f t="shared" si="6"/>
        <v>63.63636363636363</v>
      </c>
      <c r="AB44" s="89">
        <f t="shared" si="6"/>
        <v>75.75757575757575</v>
      </c>
      <c r="AC44" s="89">
        <f t="shared" si="6"/>
        <v>90.9090909090909</v>
      </c>
      <c r="AD44" s="89">
        <f t="shared" si="6"/>
        <v>84.84848484848484</v>
      </c>
      <c r="AE44" s="89">
        <f t="shared" si="6"/>
        <v>81.81818181818183</v>
      </c>
      <c r="AF44" s="89">
        <f t="shared" si="6"/>
        <v>69.6969696969697</v>
      </c>
      <c r="AG44" s="89">
        <f t="shared" si="6"/>
        <v>33.33333333333333</v>
      </c>
      <c r="AH44" s="89">
        <f t="shared" si="6"/>
        <v>87.87878787878788</v>
      </c>
      <c r="AI44" s="89">
        <f t="shared" si="6"/>
        <v>84.84848484848484</v>
      </c>
      <c r="AJ44" s="89">
        <f t="shared" si="6"/>
        <v>66.66666666666666</v>
      </c>
      <c r="AK44" s="89">
        <f t="shared" si="6"/>
        <v>81.81818181818183</v>
      </c>
      <c r="AL44" s="89">
        <f t="shared" si="6"/>
        <v>90.9090909090909</v>
      </c>
      <c r="AM44" s="89">
        <f t="shared" si="6"/>
        <v>69.6969696969697</v>
      </c>
      <c r="AN44" s="89">
        <f t="shared" si="6"/>
        <v>54.54545454545454</v>
      </c>
      <c r="AO44" s="89">
        <f t="shared" si="6"/>
        <v>57.57575757575758</v>
      </c>
      <c r="AP44" s="89">
        <f t="shared" si="6"/>
        <v>84.84848484848484</v>
      </c>
      <c r="AQ44" s="89">
        <f t="shared" si="6"/>
        <v>93.93939393939394</v>
      </c>
      <c r="AR44" s="89">
        <f t="shared" si="6"/>
        <v>60.60606060606061</v>
      </c>
      <c r="AS44" s="89">
        <f t="shared" si="6"/>
        <v>87.87878787878788</v>
      </c>
      <c r="AT44" s="89">
        <f t="shared" si="6"/>
        <v>78.78787878787878</v>
      </c>
      <c r="AU44" s="89">
        <f t="shared" si="6"/>
        <v>90.9090909090909</v>
      </c>
      <c r="AV44" s="89">
        <f t="shared" si="6"/>
        <v>75.75757575757575</v>
      </c>
      <c r="AW44" s="89">
        <f t="shared" si="6"/>
        <v>60.60606060606061</v>
      </c>
      <c r="AX44" s="89">
        <f t="shared" si="6"/>
        <v>78.78787878787878</v>
      </c>
      <c r="AY44" s="89">
        <f t="shared" si="6"/>
        <v>54.54545454545454</v>
      </c>
      <c r="AZ44" s="89">
        <f t="shared" si="6"/>
        <v>78.78787878787878</v>
      </c>
      <c r="BA44" s="89">
        <f t="shared" si="6"/>
        <v>42.42424242424242</v>
      </c>
    </row>
    <row r="45" spans="2:53" ht="15">
      <c r="B45" s="87"/>
      <c r="C45" s="87"/>
      <c r="D45" s="88"/>
      <c r="N45" s="53" t="s">
        <v>50</v>
      </c>
      <c r="O45" s="53" t="s">
        <v>50</v>
      </c>
      <c r="P45" s="53" t="s">
        <v>50</v>
      </c>
      <c r="Q45" s="53" t="s">
        <v>50</v>
      </c>
      <c r="R45" s="53" t="s">
        <v>50</v>
      </c>
      <c r="S45" s="53" t="s">
        <v>50</v>
      </c>
      <c r="T45" s="53" t="s">
        <v>50</v>
      </c>
      <c r="U45" s="53" t="s">
        <v>50</v>
      </c>
      <c r="V45" s="53" t="s">
        <v>50</v>
      </c>
      <c r="W45" s="53" t="s">
        <v>50</v>
      </c>
      <c r="X45" s="53" t="s">
        <v>50</v>
      </c>
      <c r="Y45" s="53" t="s">
        <v>50</v>
      </c>
      <c r="Z45" s="53" t="s">
        <v>50</v>
      </c>
      <c r="AA45" s="53" t="s">
        <v>50</v>
      </c>
      <c r="AB45" s="53" t="s">
        <v>50</v>
      </c>
      <c r="AC45" s="53" t="s">
        <v>50</v>
      </c>
      <c r="AD45" s="53" t="s">
        <v>50</v>
      </c>
      <c r="AE45" s="53" t="s">
        <v>50</v>
      </c>
      <c r="AF45" s="53" t="s">
        <v>50</v>
      </c>
      <c r="AG45" s="53" t="s">
        <v>50</v>
      </c>
      <c r="AH45" s="53" t="s">
        <v>50</v>
      </c>
      <c r="AI45" s="53" t="s">
        <v>50</v>
      </c>
      <c r="AJ45" s="53" t="s">
        <v>50</v>
      </c>
      <c r="AK45" s="53" t="s">
        <v>50</v>
      </c>
      <c r="AL45" s="53" t="s">
        <v>50</v>
      </c>
      <c r="AM45" s="53" t="s">
        <v>50</v>
      </c>
      <c r="AN45" s="53" t="s">
        <v>50</v>
      </c>
      <c r="AO45" s="53" t="s">
        <v>50</v>
      </c>
      <c r="AP45" s="53" t="s">
        <v>50</v>
      </c>
      <c r="AQ45" s="53" t="s">
        <v>50</v>
      </c>
      <c r="AR45" s="53" t="s">
        <v>50</v>
      </c>
      <c r="AS45" s="53" t="s">
        <v>50</v>
      </c>
      <c r="AT45" s="53" t="s">
        <v>50</v>
      </c>
      <c r="AU45" s="53" t="s">
        <v>50</v>
      </c>
      <c r="AV45" s="53" t="s">
        <v>50</v>
      </c>
      <c r="AW45" s="53" t="s">
        <v>50</v>
      </c>
      <c r="AX45" s="53" t="s">
        <v>50</v>
      </c>
      <c r="AY45" s="53" t="s">
        <v>50</v>
      </c>
      <c r="AZ45" s="53" t="s">
        <v>50</v>
      </c>
      <c r="BA45" s="53" t="s">
        <v>50</v>
      </c>
    </row>
    <row r="46" spans="2:4" ht="15">
      <c r="B46" s="87"/>
      <c r="C46" s="87"/>
      <c r="D46" s="88"/>
    </row>
    <row r="47" spans="2:4" ht="15">
      <c r="B47" s="87"/>
      <c r="C47" s="87"/>
      <c r="D47" s="88"/>
    </row>
    <row r="49" spans="2:4" ht="15">
      <c r="B49" s="87"/>
      <c r="C49" s="87"/>
      <c r="D49" s="88"/>
    </row>
    <row r="50" spans="2:4" ht="15">
      <c r="B50" s="87"/>
      <c r="C50" s="87"/>
      <c r="D50" s="88"/>
    </row>
    <row r="51" spans="2:4" ht="15">
      <c r="B51" s="87"/>
      <c r="C51" s="87"/>
      <c r="D51" s="88"/>
    </row>
    <row r="52" spans="2:4" ht="15">
      <c r="B52" s="87"/>
      <c r="C52" s="87"/>
      <c r="D52" s="88"/>
    </row>
    <row r="53" spans="2:4" ht="15">
      <c r="B53" s="87"/>
      <c r="C53" s="87"/>
      <c r="D53" s="88"/>
    </row>
    <row r="54" spans="2:4" ht="15">
      <c r="B54" s="87"/>
      <c r="C54" s="87"/>
      <c r="D54" s="88"/>
    </row>
    <row r="55" spans="2:4" ht="15">
      <c r="B55" s="87"/>
      <c r="C55" s="87"/>
      <c r="D55" s="88"/>
    </row>
    <row r="56" spans="2:4" ht="15">
      <c r="B56" s="87"/>
      <c r="C56" s="87"/>
      <c r="D56" s="88"/>
    </row>
    <row r="57" spans="2:4" ht="15">
      <c r="B57" s="87"/>
      <c r="C57" s="87"/>
      <c r="D57" s="88"/>
    </row>
    <row r="58" spans="2:4" ht="15">
      <c r="B58" s="87"/>
      <c r="C58" s="87"/>
      <c r="D58" s="88"/>
    </row>
    <row r="59" spans="2:4" ht="15">
      <c r="B59" s="87"/>
      <c r="C59" s="87"/>
      <c r="D59" s="88"/>
    </row>
    <row r="60" spans="2:4" ht="15">
      <c r="B60" s="87"/>
      <c r="C60" s="87"/>
      <c r="D60" s="88"/>
    </row>
    <row r="61" spans="2:4" ht="15">
      <c r="B61" s="87"/>
      <c r="C61" s="87"/>
      <c r="D61" s="88"/>
    </row>
    <row r="62" spans="2:4" ht="15">
      <c r="B62" s="87"/>
      <c r="C62" s="87"/>
      <c r="D62" s="88"/>
    </row>
    <row r="63" spans="2:4" ht="15">
      <c r="B63" s="87"/>
      <c r="C63" s="87"/>
      <c r="D63" s="88"/>
    </row>
    <row r="64" spans="2:4" ht="15">
      <c r="B64" s="87"/>
      <c r="C64" s="87"/>
      <c r="D64" s="88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8" customWidth="1"/>
    <col min="9" max="9" width="7.875" style="0" hidden="1" customWidth="1"/>
    <col min="10" max="10" width="10.75390625" style="70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59</v>
      </c>
      <c r="E1"/>
      <c r="F1"/>
      <c r="G1" s="36"/>
      <c r="H1" s="69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0"/>
      <c r="C2" s="17"/>
      <c r="D2" s="17"/>
      <c r="E2" s="18"/>
      <c r="F2" s="19"/>
      <c r="G2" s="19"/>
      <c r="H2" s="74"/>
      <c r="I2" s="21"/>
      <c r="J2" s="91"/>
      <c r="K2" s="22"/>
      <c r="L2" s="94" t="s">
        <v>52</v>
      </c>
      <c r="M2" s="11" t="s">
        <v>2</v>
      </c>
      <c r="N2" s="12">
        <v>38</v>
      </c>
      <c r="O2" s="13">
        <v>41</v>
      </c>
      <c r="P2" s="12">
        <v>30</v>
      </c>
      <c r="Q2" s="13">
        <v>26</v>
      </c>
      <c r="R2" s="12">
        <v>17</v>
      </c>
      <c r="S2" s="13">
        <v>35</v>
      </c>
      <c r="T2" s="12">
        <v>34</v>
      </c>
      <c r="U2" s="13">
        <v>30</v>
      </c>
      <c r="V2" s="12">
        <v>22</v>
      </c>
      <c r="W2" s="13">
        <v>11.5</v>
      </c>
      <c r="X2" s="14">
        <v>27</v>
      </c>
      <c r="Y2" s="15">
        <v>39</v>
      </c>
      <c r="Z2" s="14">
        <v>14</v>
      </c>
      <c r="AA2" s="15">
        <v>30</v>
      </c>
      <c r="AB2" s="14">
        <v>25</v>
      </c>
      <c r="AC2" s="15">
        <v>28</v>
      </c>
      <c r="AD2" s="14">
        <v>14</v>
      </c>
      <c r="AE2" s="16">
        <v>14.5</v>
      </c>
      <c r="AF2" s="14">
        <v>8</v>
      </c>
      <c r="AG2" s="15">
        <v>26</v>
      </c>
      <c r="AH2" s="12">
        <v>12.5</v>
      </c>
      <c r="AI2" s="13">
        <v>26.5</v>
      </c>
      <c r="AJ2" s="12">
        <v>30</v>
      </c>
      <c r="AK2" s="13">
        <v>30</v>
      </c>
      <c r="AL2" s="12">
        <v>14</v>
      </c>
      <c r="AM2" s="13">
        <v>35</v>
      </c>
      <c r="AN2" s="12">
        <v>32</v>
      </c>
      <c r="AO2" s="13">
        <v>35</v>
      </c>
      <c r="AP2" s="12">
        <v>14</v>
      </c>
      <c r="AQ2" s="13">
        <v>27.5</v>
      </c>
      <c r="AR2" s="14">
        <v>39</v>
      </c>
      <c r="AS2" s="15">
        <v>13</v>
      </c>
      <c r="AT2" s="14">
        <v>22</v>
      </c>
      <c r="AU2" s="15">
        <v>7.5</v>
      </c>
      <c r="AV2" s="14">
        <v>39.5</v>
      </c>
      <c r="AW2" s="15">
        <v>28</v>
      </c>
      <c r="AX2" s="14">
        <v>37</v>
      </c>
      <c r="AY2" s="15">
        <v>41</v>
      </c>
      <c r="AZ2" s="14">
        <v>34.5</v>
      </c>
      <c r="BA2" s="15">
        <v>32</v>
      </c>
    </row>
    <row r="3" spans="2:53" ht="28.5">
      <c r="B3" s="17"/>
      <c r="C3" s="17"/>
      <c r="D3" s="17"/>
      <c r="E3" s="18"/>
      <c r="F3" s="19"/>
      <c r="G3" s="19"/>
      <c r="H3" s="74"/>
      <c r="I3" s="21"/>
      <c r="J3" s="96" t="s">
        <v>3</v>
      </c>
      <c r="K3" s="22"/>
      <c r="L3" s="94"/>
      <c r="M3" s="4" t="s">
        <v>4</v>
      </c>
      <c r="N3" s="23">
        <v>40</v>
      </c>
      <c r="O3" s="24">
        <v>35</v>
      </c>
      <c r="P3" s="23">
        <v>15</v>
      </c>
      <c r="Q3" s="24">
        <v>45</v>
      </c>
      <c r="R3" s="23">
        <v>35</v>
      </c>
      <c r="S3" s="24">
        <v>25</v>
      </c>
      <c r="T3" s="23">
        <v>30</v>
      </c>
      <c r="U3" s="24">
        <v>25</v>
      </c>
      <c r="V3" s="23">
        <v>15</v>
      </c>
      <c r="W3" s="24">
        <v>20</v>
      </c>
      <c r="X3" s="25">
        <v>40</v>
      </c>
      <c r="Y3" s="26">
        <v>35</v>
      </c>
      <c r="Z3" s="25">
        <v>20</v>
      </c>
      <c r="AA3" s="26">
        <v>25</v>
      </c>
      <c r="AB3" s="25">
        <v>30</v>
      </c>
      <c r="AC3" s="26">
        <v>35</v>
      </c>
      <c r="AD3" s="25">
        <v>15</v>
      </c>
      <c r="AE3" s="27">
        <v>15</v>
      </c>
      <c r="AF3" s="25">
        <v>20</v>
      </c>
      <c r="AG3" s="26">
        <v>35</v>
      </c>
      <c r="AH3" s="23">
        <v>20</v>
      </c>
      <c r="AI3" s="24">
        <v>40</v>
      </c>
      <c r="AJ3" s="23">
        <v>25</v>
      </c>
      <c r="AK3" s="24">
        <v>38</v>
      </c>
      <c r="AL3" s="23">
        <v>15</v>
      </c>
      <c r="AM3" s="24">
        <v>40</v>
      </c>
      <c r="AN3" s="23">
        <v>35</v>
      </c>
      <c r="AO3" s="24">
        <v>35</v>
      </c>
      <c r="AP3" s="23">
        <v>15</v>
      </c>
      <c r="AQ3" s="24">
        <v>35</v>
      </c>
      <c r="AR3" s="25">
        <v>38</v>
      </c>
      <c r="AS3" s="26">
        <v>15</v>
      </c>
      <c r="AT3" s="25">
        <v>20</v>
      </c>
      <c r="AU3" s="26">
        <v>25</v>
      </c>
      <c r="AV3" s="25">
        <v>45</v>
      </c>
      <c r="AW3" s="26">
        <v>35</v>
      </c>
      <c r="AX3" s="25">
        <v>40</v>
      </c>
      <c r="AY3" s="26">
        <v>40</v>
      </c>
      <c r="AZ3" s="25">
        <v>40</v>
      </c>
      <c r="BA3" s="26">
        <v>40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6"/>
      <c r="K4" s="33"/>
      <c r="L4" s="94"/>
      <c r="M4" s="34" t="s">
        <v>5</v>
      </c>
      <c r="N4" s="35"/>
      <c r="O4" s="35"/>
      <c r="P4" s="35"/>
      <c r="Q4" s="35" t="s">
        <v>194</v>
      </c>
      <c r="R4" s="35" t="s">
        <v>192</v>
      </c>
      <c r="S4" s="35"/>
      <c r="T4" s="35"/>
      <c r="U4" s="35"/>
      <c r="V4" s="35" t="s">
        <v>194</v>
      </c>
      <c r="W4" s="35"/>
      <c r="X4" s="35" t="s">
        <v>193</v>
      </c>
      <c r="Y4" s="35"/>
      <c r="Z4" s="35"/>
      <c r="AA4" s="35"/>
      <c r="AB4" s="35" t="s">
        <v>195</v>
      </c>
      <c r="AC4" s="35"/>
      <c r="AD4" s="35"/>
      <c r="AE4" s="35"/>
      <c r="AF4" s="35" t="s">
        <v>194</v>
      </c>
      <c r="AG4" s="35" t="s">
        <v>193</v>
      </c>
      <c r="AH4" s="35"/>
      <c r="AI4" s="35" t="s">
        <v>195</v>
      </c>
      <c r="AJ4" s="35"/>
      <c r="AK4" s="35"/>
      <c r="AL4" s="35"/>
      <c r="AM4" s="35"/>
      <c r="AN4" s="35" t="s">
        <v>196</v>
      </c>
      <c r="AO4" s="35"/>
      <c r="AP4" s="35"/>
      <c r="AQ4" s="35"/>
      <c r="AR4" s="35" t="s">
        <v>194</v>
      </c>
      <c r="AS4" s="35"/>
      <c r="AT4" s="35"/>
      <c r="AU4" s="35"/>
      <c r="AV4" s="35"/>
      <c r="AW4" s="35" t="s">
        <v>192</v>
      </c>
      <c r="AX4" s="35"/>
      <c r="AY4" s="35"/>
      <c r="AZ4" s="35"/>
      <c r="BA4" s="35" t="s">
        <v>196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6"/>
      <c r="K5" s="33"/>
      <c r="L5" s="94"/>
      <c r="M5" s="34" t="s">
        <v>6</v>
      </c>
      <c r="N5" s="37" t="s">
        <v>206</v>
      </c>
      <c r="O5" s="38" t="s">
        <v>208</v>
      </c>
      <c r="P5" s="37" t="s">
        <v>210</v>
      </c>
      <c r="Q5" s="38" t="s">
        <v>212</v>
      </c>
      <c r="R5" s="37" t="s">
        <v>214</v>
      </c>
      <c r="S5" s="38" t="s">
        <v>216</v>
      </c>
      <c r="T5" s="37" t="s">
        <v>211</v>
      </c>
      <c r="U5" s="38" t="s">
        <v>207</v>
      </c>
      <c r="V5" s="37" t="s">
        <v>219</v>
      </c>
      <c r="W5" s="38" t="s">
        <v>207</v>
      </c>
      <c r="X5" s="39" t="s">
        <v>209</v>
      </c>
      <c r="Y5" s="40" t="s">
        <v>218</v>
      </c>
      <c r="Z5" s="39" t="s">
        <v>217</v>
      </c>
      <c r="AA5" s="40" t="s">
        <v>221</v>
      </c>
      <c r="AB5" s="39" t="s">
        <v>210</v>
      </c>
      <c r="AC5" s="40" t="s">
        <v>222</v>
      </c>
      <c r="AD5" s="39" t="s">
        <v>216</v>
      </c>
      <c r="AE5" s="40" t="s">
        <v>223</v>
      </c>
      <c r="AF5" s="39" t="s">
        <v>219</v>
      </c>
      <c r="AG5" s="40" t="s">
        <v>209</v>
      </c>
      <c r="AH5" s="37" t="s">
        <v>217</v>
      </c>
      <c r="AI5" s="38" t="s">
        <v>217</v>
      </c>
      <c r="AJ5" s="37" t="s">
        <v>223</v>
      </c>
      <c r="AK5" s="38" t="s">
        <v>224</v>
      </c>
      <c r="AL5" s="37" t="s">
        <v>207</v>
      </c>
      <c r="AM5" s="38" t="s">
        <v>210</v>
      </c>
      <c r="AN5" s="37" t="s">
        <v>215</v>
      </c>
      <c r="AO5" s="38" t="s">
        <v>213</v>
      </c>
      <c r="AP5" s="37" t="s">
        <v>217</v>
      </c>
      <c r="AQ5" s="38" t="s">
        <v>216</v>
      </c>
      <c r="AR5" s="39" t="s">
        <v>213</v>
      </c>
      <c r="AS5" s="40" t="s">
        <v>219</v>
      </c>
      <c r="AT5" s="39" t="s">
        <v>216</v>
      </c>
      <c r="AU5" s="40" t="s">
        <v>213</v>
      </c>
      <c r="AV5" s="39" t="s">
        <v>211</v>
      </c>
      <c r="AW5" s="40" t="s">
        <v>217</v>
      </c>
      <c r="AX5" s="39" t="s">
        <v>225</v>
      </c>
      <c r="AY5" s="40" t="s">
        <v>208</v>
      </c>
      <c r="AZ5" s="39" t="s">
        <v>219</v>
      </c>
      <c r="BA5" s="40" t="s">
        <v>206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53</v>
      </c>
      <c r="H6" s="77" t="s">
        <v>12</v>
      </c>
      <c r="I6" s="44" t="s">
        <v>12</v>
      </c>
      <c r="J6" s="96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52" ht="15">
      <c r="B7" s="47" t="s">
        <v>57</v>
      </c>
      <c r="X7" s="53"/>
      <c r="AC7" s="53"/>
      <c r="AR7" s="53"/>
      <c r="AT7" s="53"/>
      <c r="AV7" s="53"/>
      <c r="AX7" s="53"/>
      <c r="AZ7" s="53"/>
    </row>
    <row r="8" spans="1:57" ht="15">
      <c r="A8" s="54">
        <v>1</v>
      </c>
      <c r="B8" s="54" t="s">
        <v>125</v>
      </c>
      <c r="C8" s="54" t="s">
        <v>169</v>
      </c>
      <c r="D8" s="54" t="s">
        <v>170</v>
      </c>
      <c r="E8" s="4"/>
      <c r="F8" s="92"/>
      <c r="G8" s="55"/>
      <c r="H8" s="80" t="s">
        <v>16</v>
      </c>
      <c r="I8" s="57">
        <v>3</v>
      </c>
      <c r="J8" s="58">
        <f>L8/75</f>
        <v>1</v>
      </c>
      <c r="K8" s="59"/>
      <c r="L8" s="54">
        <f aca="true" t="shared" si="0" ref="L8:L18">SUM(BB8:BE8)</f>
        <v>75</v>
      </c>
      <c r="M8" s="54"/>
      <c r="N8" s="60">
        <v>2</v>
      </c>
      <c r="O8" s="61">
        <v>2</v>
      </c>
      <c r="P8" s="60">
        <v>1</v>
      </c>
      <c r="Q8" s="61">
        <v>2</v>
      </c>
      <c r="R8" s="60">
        <v>1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1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1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1</v>
      </c>
      <c r="AN8" s="60">
        <v>2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3">
        <v>2</v>
      </c>
      <c r="AX8" s="62">
        <v>2</v>
      </c>
      <c r="AY8" s="63">
        <v>2</v>
      </c>
      <c r="AZ8" s="62">
        <v>2</v>
      </c>
      <c r="BA8" s="63">
        <v>2</v>
      </c>
      <c r="BB8">
        <f aca="true" t="shared" si="1" ref="BB8:BB18">SUM(N8:W8)</f>
        <v>18</v>
      </c>
      <c r="BC8">
        <f aca="true" t="shared" si="2" ref="BC8:BC18">SUM(X8:AG8)</f>
        <v>18</v>
      </c>
      <c r="BD8">
        <f aca="true" t="shared" si="3" ref="BD8:BD18">SUM(AH8:AQ8)</f>
        <v>19</v>
      </c>
      <c r="BE8">
        <f aca="true" t="shared" si="4" ref="BE8:BE18">SUM(AR8:BA8)</f>
        <v>20</v>
      </c>
    </row>
    <row r="9" spans="1:57" ht="15">
      <c r="A9" s="54">
        <v>2</v>
      </c>
      <c r="B9" s="54" t="s">
        <v>90</v>
      </c>
      <c r="C9" s="54" t="s">
        <v>91</v>
      </c>
      <c r="D9" s="79" t="s">
        <v>92</v>
      </c>
      <c r="E9" s="4"/>
      <c r="F9" s="55"/>
      <c r="G9" s="55"/>
      <c r="H9" s="80" t="s">
        <v>17</v>
      </c>
      <c r="I9" s="57">
        <v>8</v>
      </c>
      <c r="J9" s="58">
        <f aca="true" t="shared" si="5" ref="J9:J18">L9/75</f>
        <v>0.92</v>
      </c>
      <c r="K9" s="59" t="s">
        <v>197</v>
      </c>
      <c r="L9" s="54">
        <f t="shared" si="0"/>
        <v>69</v>
      </c>
      <c r="M9" s="54"/>
      <c r="N9" s="60">
        <v>1</v>
      </c>
      <c r="O9" s="61">
        <v>1</v>
      </c>
      <c r="P9" s="60">
        <v>2</v>
      </c>
      <c r="Q9" s="61">
        <v>2</v>
      </c>
      <c r="R9" s="60">
        <v>2</v>
      </c>
      <c r="S9" s="61">
        <v>2</v>
      </c>
      <c r="T9" s="60">
        <v>2</v>
      </c>
      <c r="U9" s="61">
        <v>1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 s="60">
        <v>2</v>
      </c>
      <c r="AI9" s="61">
        <v>2</v>
      </c>
      <c r="AJ9" s="60">
        <v>1</v>
      </c>
      <c r="AK9" s="61">
        <v>2</v>
      </c>
      <c r="AL9" s="60">
        <v>2</v>
      </c>
      <c r="AM9" s="61">
        <v>2</v>
      </c>
      <c r="AN9" s="60">
        <v>1</v>
      </c>
      <c r="AO9" s="61">
        <v>1</v>
      </c>
      <c r="AP9" s="60">
        <v>1</v>
      </c>
      <c r="AQ9" s="61">
        <v>2</v>
      </c>
      <c r="AR9" s="62">
        <v>1</v>
      </c>
      <c r="AS9" s="63">
        <v>2</v>
      </c>
      <c r="AT9" s="62">
        <v>1</v>
      </c>
      <c r="AU9" s="63">
        <v>2</v>
      </c>
      <c r="AV9" s="62">
        <v>1</v>
      </c>
      <c r="AW9" s="63">
        <v>2</v>
      </c>
      <c r="AX9" s="62">
        <v>2</v>
      </c>
      <c r="AY9" s="63">
        <v>2</v>
      </c>
      <c r="AZ9" s="62">
        <v>2</v>
      </c>
      <c r="BA9" s="63">
        <v>1</v>
      </c>
      <c r="BB9">
        <f t="shared" si="1"/>
        <v>17</v>
      </c>
      <c r="BC9">
        <f t="shared" si="2"/>
        <v>20</v>
      </c>
      <c r="BD9">
        <f t="shared" si="3"/>
        <v>16</v>
      </c>
      <c r="BE9">
        <f t="shared" si="4"/>
        <v>16</v>
      </c>
    </row>
    <row r="10" spans="1:57" ht="15">
      <c r="A10" s="54">
        <v>3</v>
      </c>
      <c r="B10" s="54" t="s">
        <v>102</v>
      </c>
      <c r="C10" s="54" t="s">
        <v>103</v>
      </c>
      <c r="D10" s="79" t="s">
        <v>104</v>
      </c>
      <c r="E10" s="4"/>
      <c r="F10" s="55"/>
      <c r="G10" s="55"/>
      <c r="H10" s="80" t="s">
        <v>18</v>
      </c>
      <c r="I10" s="57">
        <v>6</v>
      </c>
      <c r="J10" s="58">
        <f t="shared" si="5"/>
        <v>0.92</v>
      </c>
      <c r="K10" s="59" t="s">
        <v>197</v>
      </c>
      <c r="L10" s="54">
        <f t="shared" si="0"/>
        <v>69</v>
      </c>
      <c r="M10" s="54"/>
      <c r="N10" s="60">
        <v>1</v>
      </c>
      <c r="O10" s="61">
        <v>1</v>
      </c>
      <c r="P10" s="60">
        <v>2</v>
      </c>
      <c r="Q10" s="61">
        <v>2</v>
      </c>
      <c r="R10" s="60">
        <v>2</v>
      </c>
      <c r="S10" s="61">
        <v>2</v>
      </c>
      <c r="T10" s="60">
        <v>2</v>
      </c>
      <c r="U10" s="61">
        <v>1</v>
      </c>
      <c r="V10" s="60">
        <v>2</v>
      </c>
      <c r="W10" s="61">
        <v>2</v>
      </c>
      <c r="X10" s="62">
        <v>1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1</v>
      </c>
      <c r="AE10" s="62">
        <v>2</v>
      </c>
      <c r="AF10" s="63">
        <v>2</v>
      </c>
      <c r="AG10" s="62">
        <v>2</v>
      </c>
      <c r="AH10" s="60">
        <v>2</v>
      </c>
      <c r="AI10" s="61">
        <v>2</v>
      </c>
      <c r="AJ10" s="60">
        <v>1</v>
      </c>
      <c r="AK10" s="61">
        <v>2</v>
      </c>
      <c r="AL10" s="60">
        <v>2</v>
      </c>
      <c r="AM10" s="61">
        <v>2</v>
      </c>
      <c r="AN10" s="60">
        <v>1</v>
      </c>
      <c r="AO10" s="61">
        <v>2</v>
      </c>
      <c r="AP10" s="60">
        <v>2</v>
      </c>
      <c r="AQ10" s="61">
        <v>2</v>
      </c>
      <c r="AR10" s="62">
        <v>2</v>
      </c>
      <c r="AS10" s="63">
        <v>2</v>
      </c>
      <c r="AT10" s="62">
        <v>2</v>
      </c>
      <c r="AU10" s="63">
        <v>2</v>
      </c>
      <c r="AV10" s="62">
        <v>1</v>
      </c>
      <c r="AW10" s="63">
        <v>1</v>
      </c>
      <c r="AX10" s="62">
        <v>1</v>
      </c>
      <c r="AY10" s="63">
        <v>2</v>
      </c>
      <c r="AZ10" s="62">
        <v>2</v>
      </c>
      <c r="BA10" s="63">
        <v>1</v>
      </c>
      <c r="BB10">
        <f t="shared" si="1"/>
        <v>17</v>
      </c>
      <c r="BC10">
        <f t="shared" si="2"/>
        <v>18</v>
      </c>
      <c r="BD10">
        <f t="shared" si="3"/>
        <v>18</v>
      </c>
      <c r="BE10">
        <f t="shared" si="4"/>
        <v>16</v>
      </c>
    </row>
    <row r="11" spans="1:57" ht="15">
      <c r="A11" s="54">
        <v>4</v>
      </c>
      <c r="B11" s="54" t="s">
        <v>108</v>
      </c>
      <c r="C11" s="54" t="s">
        <v>109</v>
      </c>
      <c r="D11" s="54" t="s">
        <v>110</v>
      </c>
      <c r="E11" s="54"/>
      <c r="F11" s="55"/>
      <c r="G11" s="55"/>
      <c r="H11" s="80" t="s">
        <v>19</v>
      </c>
      <c r="I11" s="57">
        <v>2</v>
      </c>
      <c r="J11" s="58">
        <f t="shared" si="5"/>
        <v>0.8933333333333333</v>
      </c>
      <c r="K11" s="59"/>
      <c r="L11" s="54">
        <f t="shared" si="0"/>
        <v>67</v>
      </c>
      <c r="M11" s="54"/>
      <c r="N11" s="60">
        <v>2</v>
      </c>
      <c r="O11" s="61">
        <v>1</v>
      </c>
      <c r="P11" s="60">
        <v>2</v>
      </c>
      <c r="Q11" s="61">
        <v>2</v>
      </c>
      <c r="R11" s="60">
        <v>2</v>
      </c>
      <c r="S11" s="61">
        <v>2</v>
      </c>
      <c r="T11" s="60">
        <v>1</v>
      </c>
      <c r="U11" s="61">
        <v>1</v>
      </c>
      <c r="V11" s="60">
        <v>2</v>
      </c>
      <c r="W11" s="61">
        <v>2</v>
      </c>
      <c r="X11" s="62">
        <v>1</v>
      </c>
      <c r="Y11" s="63">
        <v>2</v>
      </c>
      <c r="Z11" s="62">
        <v>2</v>
      </c>
      <c r="AA11" s="63">
        <v>1</v>
      </c>
      <c r="AB11" s="62">
        <v>1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 s="60">
        <v>2</v>
      </c>
      <c r="AI11" s="61">
        <v>1</v>
      </c>
      <c r="AJ11" s="60">
        <v>1</v>
      </c>
      <c r="AK11" s="61">
        <v>1</v>
      </c>
      <c r="AL11" s="60">
        <v>2</v>
      </c>
      <c r="AM11" s="61">
        <v>1</v>
      </c>
      <c r="AN11" s="60">
        <v>2</v>
      </c>
      <c r="AO11" s="61">
        <v>2</v>
      </c>
      <c r="AP11" s="60">
        <v>1</v>
      </c>
      <c r="AQ11" s="61">
        <v>2</v>
      </c>
      <c r="AR11" s="62">
        <v>2</v>
      </c>
      <c r="AS11" s="63">
        <v>1</v>
      </c>
      <c r="AT11" s="62">
        <v>2</v>
      </c>
      <c r="AU11" s="63">
        <v>2</v>
      </c>
      <c r="AV11" s="62">
        <v>2</v>
      </c>
      <c r="AW11" s="63">
        <v>2</v>
      </c>
      <c r="AX11" s="62">
        <v>2</v>
      </c>
      <c r="AY11" s="63">
        <v>2</v>
      </c>
      <c r="AZ11" s="62">
        <v>1</v>
      </c>
      <c r="BA11" s="63">
        <v>2</v>
      </c>
      <c r="BB11">
        <f t="shared" si="1"/>
        <v>17</v>
      </c>
      <c r="BC11">
        <f t="shared" si="2"/>
        <v>17</v>
      </c>
      <c r="BD11">
        <f t="shared" si="3"/>
        <v>15</v>
      </c>
      <c r="BE11">
        <f t="shared" si="4"/>
        <v>18</v>
      </c>
    </row>
    <row r="12" spans="1:57" ht="15">
      <c r="A12" s="54">
        <v>5</v>
      </c>
      <c r="B12" s="54" t="s">
        <v>102</v>
      </c>
      <c r="C12" s="54" t="s">
        <v>164</v>
      </c>
      <c r="D12" s="93" t="s">
        <v>165</v>
      </c>
      <c r="E12" s="4"/>
      <c r="F12" s="55"/>
      <c r="G12" s="55"/>
      <c r="H12" s="80" t="s">
        <v>20</v>
      </c>
      <c r="I12" s="57">
        <v>9</v>
      </c>
      <c r="J12" s="58">
        <f t="shared" si="5"/>
        <v>0.8266666666666667</v>
      </c>
      <c r="K12" s="59" t="s">
        <v>197</v>
      </c>
      <c r="L12" s="54">
        <f t="shared" si="0"/>
        <v>62</v>
      </c>
      <c r="M12" s="54"/>
      <c r="N12" s="60">
        <v>2</v>
      </c>
      <c r="O12" s="61">
        <v>1</v>
      </c>
      <c r="P12" s="60">
        <v>1</v>
      </c>
      <c r="Q12" s="61">
        <v>2</v>
      </c>
      <c r="R12" s="60">
        <v>2</v>
      </c>
      <c r="S12" s="61">
        <v>2</v>
      </c>
      <c r="T12" s="60">
        <v>1</v>
      </c>
      <c r="U12" s="61">
        <v>1</v>
      </c>
      <c r="V12" s="60">
        <v>2</v>
      </c>
      <c r="W12" s="61">
        <v>2</v>
      </c>
      <c r="X12" s="62">
        <v>2</v>
      </c>
      <c r="Y12" s="63">
        <v>2</v>
      </c>
      <c r="Z12" s="62">
        <v>2</v>
      </c>
      <c r="AA12" s="63">
        <v>2</v>
      </c>
      <c r="AB12" s="62">
        <v>1</v>
      </c>
      <c r="AC12" s="62">
        <v>2</v>
      </c>
      <c r="AD12" s="63">
        <v>1</v>
      </c>
      <c r="AE12" s="62">
        <v>2</v>
      </c>
      <c r="AF12" s="63">
        <v>1</v>
      </c>
      <c r="AG12" s="62">
        <v>1</v>
      </c>
      <c r="AH12" s="60">
        <v>1</v>
      </c>
      <c r="AI12" s="61">
        <v>2</v>
      </c>
      <c r="AJ12" s="60">
        <v>2</v>
      </c>
      <c r="AK12" s="61">
        <v>2</v>
      </c>
      <c r="AL12" s="60">
        <v>1</v>
      </c>
      <c r="AM12" s="61">
        <v>1</v>
      </c>
      <c r="AN12" s="60">
        <v>2</v>
      </c>
      <c r="AO12" s="61">
        <v>1</v>
      </c>
      <c r="AP12" s="60">
        <v>2</v>
      </c>
      <c r="AQ12" s="61">
        <v>2</v>
      </c>
      <c r="AR12" s="62">
        <v>1</v>
      </c>
      <c r="AS12" s="63">
        <v>1</v>
      </c>
      <c r="AT12" s="62">
        <v>2</v>
      </c>
      <c r="AU12" s="63">
        <v>2</v>
      </c>
      <c r="AV12" s="62">
        <v>1</v>
      </c>
      <c r="AW12" s="63">
        <v>2</v>
      </c>
      <c r="AX12" s="62">
        <v>1</v>
      </c>
      <c r="AY12" s="63">
        <v>1</v>
      </c>
      <c r="AZ12" s="62">
        <v>1</v>
      </c>
      <c r="BA12" s="63">
        <v>2</v>
      </c>
      <c r="BB12">
        <f t="shared" si="1"/>
        <v>16</v>
      </c>
      <c r="BC12">
        <f t="shared" si="2"/>
        <v>16</v>
      </c>
      <c r="BD12">
        <f t="shared" si="3"/>
        <v>16</v>
      </c>
      <c r="BE12">
        <f t="shared" si="4"/>
        <v>14</v>
      </c>
    </row>
    <row r="13" spans="1:57" ht="15">
      <c r="A13" s="54">
        <v>6</v>
      </c>
      <c r="B13" s="54" t="s">
        <v>166</v>
      </c>
      <c r="C13" s="54" t="s">
        <v>167</v>
      </c>
      <c r="D13" s="54" t="s">
        <v>168</v>
      </c>
      <c r="E13" s="4"/>
      <c r="F13" s="55"/>
      <c r="G13" s="55"/>
      <c r="H13" s="80" t="s">
        <v>21</v>
      </c>
      <c r="I13" s="57">
        <v>11</v>
      </c>
      <c r="J13" s="58">
        <f t="shared" si="5"/>
        <v>0.8266666666666667</v>
      </c>
      <c r="K13" s="59" t="s">
        <v>197</v>
      </c>
      <c r="L13" s="54">
        <f t="shared" si="0"/>
        <v>62</v>
      </c>
      <c r="M13" s="54"/>
      <c r="N13" s="60">
        <v>1</v>
      </c>
      <c r="O13" s="61">
        <v>1</v>
      </c>
      <c r="P13" s="60">
        <v>2</v>
      </c>
      <c r="Q13" s="61">
        <v>2</v>
      </c>
      <c r="R13" s="60">
        <v>2</v>
      </c>
      <c r="S13" s="61">
        <v>2</v>
      </c>
      <c r="T13" s="60">
        <v>1</v>
      </c>
      <c r="U13" s="61">
        <v>1</v>
      </c>
      <c r="V13" s="60">
        <v>2</v>
      </c>
      <c r="W13" s="61">
        <v>2</v>
      </c>
      <c r="X13" s="62">
        <v>1</v>
      </c>
      <c r="Y13" s="63">
        <v>1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2</v>
      </c>
      <c r="AF13" s="63">
        <v>2</v>
      </c>
      <c r="AG13" s="62">
        <v>2</v>
      </c>
      <c r="AH13" s="60">
        <v>2</v>
      </c>
      <c r="AI13" s="61">
        <v>2</v>
      </c>
      <c r="AJ13" s="60">
        <v>1</v>
      </c>
      <c r="AK13" s="61">
        <v>2</v>
      </c>
      <c r="AL13" s="60">
        <v>2</v>
      </c>
      <c r="AM13" s="61">
        <v>2</v>
      </c>
      <c r="AN13" s="60">
        <v>1</v>
      </c>
      <c r="AO13" s="61">
        <v>1</v>
      </c>
      <c r="AP13" s="60">
        <v>2</v>
      </c>
      <c r="AQ13" s="61">
        <v>1</v>
      </c>
      <c r="AR13" s="62">
        <v>1</v>
      </c>
      <c r="AS13" s="63">
        <v>2</v>
      </c>
      <c r="AT13" s="62">
        <v>1</v>
      </c>
      <c r="AU13" s="63">
        <v>1</v>
      </c>
      <c r="AV13" s="62">
        <v>2</v>
      </c>
      <c r="AW13" s="63">
        <v>1</v>
      </c>
      <c r="AX13" s="62">
        <v>1</v>
      </c>
      <c r="AY13" s="63">
        <v>1</v>
      </c>
      <c r="AZ13" s="62">
        <v>1</v>
      </c>
      <c r="BA13" s="63">
        <v>1</v>
      </c>
      <c r="BB13">
        <f t="shared" si="1"/>
        <v>16</v>
      </c>
      <c r="BC13">
        <f t="shared" si="2"/>
        <v>18</v>
      </c>
      <c r="BD13">
        <f t="shared" si="3"/>
        <v>16</v>
      </c>
      <c r="BE13">
        <f t="shared" si="4"/>
        <v>12</v>
      </c>
    </row>
    <row r="14" spans="1:57" ht="15">
      <c r="A14" s="54">
        <v>7</v>
      </c>
      <c r="B14" s="54" t="s">
        <v>125</v>
      </c>
      <c r="C14" s="54" t="s">
        <v>171</v>
      </c>
      <c r="D14" s="54" t="s">
        <v>172</v>
      </c>
      <c r="E14" s="4"/>
      <c r="F14" s="55"/>
      <c r="G14" s="55"/>
      <c r="H14" s="80" t="s">
        <v>22</v>
      </c>
      <c r="I14" s="57">
        <v>12</v>
      </c>
      <c r="J14" s="58">
        <f t="shared" si="5"/>
        <v>0.7733333333333333</v>
      </c>
      <c r="K14" s="59"/>
      <c r="L14" s="54">
        <f t="shared" si="0"/>
        <v>58</v>
      </c>
      <c r="M14" s="54"/>
      <c r="N14" s="60">
        <v>2</v>
      </c>
      <c r="O14" s="61">
        <v>0</v>
      </c>
      <c r="P14" s="60">
        <v>2</v>
      </c>
      <c r="Q14" s="61">
        <v>2</v>
      </c>
      <c r="R14" s="60">
        <v>2</v>
      </c>
      <c r="S14" s="61">
        <v>2</v>
      </c>
      <c r="T14" s="60">
        <v>1</v>
      </c>
      <c r="U14" s="61">
        <v>2</v>
      </c>
      <c r="V14" s="60">
        <v>2</v>
      </c>
      <c r="W14" s="61">
        <v>2</v>
      </c>
      <c r="X14" s="62">
        <v>1</v>
      </c>
      <c r="Y14" s="63">
        <v>1</v>
      </c>
      <c r="Z14" s="62">
        <v>2</v>
      </c>
      <c r="AA14" s="63">
        <v>1</v>
      </c>
      <c r="AB14" s="62">
        <v>1</v>
      </c>
      <c r="AC14" s="62">
        <v>1</v>
      </c>
      <c r="AD14" s="63">
        <v>2</v>
      </c>
      <c r="AE14" s="62">
        <v>1</v>
      </c>
      <c r="AF14" s="63">
        <v>1</v>
      </c>
      <c r="AG14" s="62">
        <v>1</v>
      </c>
      <c r="AH14" s="60">
        <v>2</v>
      </c>
      <c r="AI14" s="61">
        <v>2</v>
      </c>
      <c r="AJ14" s="60">
        <v>1</v>
      </c>
      <c r="AK14" s="61">
        <v>2</v>
      </c>
      <c r="AL14" s="60">
        <v>1</v>
      </c>
      <c r="AM14" s="61">
        <v>2</v>
      </c>
      <c r="AN14" s="60">
        <v>1</v>
      </c>
      <c r="AO14" s="61">
        <v>1</v>
      </c>
      <c r="AP14" s="60">
        <v>2</v>
      </c>
      <c r="AQ14" s="61">
        <v>1</v>
      </c>
      <c r="AR14" s="62">
        <v>1</v>
      </c>
      <c r="AS14" s="63">
        <v>2</v>
      </c>
      <c r="AT14" s="62">
        <v>2</v>
      </c>
      <c r="AU14" s="63">
        <v>2</v>
      </c>
      <c r="AV14" s="62">
        <v>1</v>
      </c>
      <c r="AW14" s="63">
        <v>1</v>
      </c>
      <c r="AX14" s="62">
        <v>2</v>
      </c>
      <c r="AY14" s="63">
        <v>1</v>
      </c>
      <c r="AZ14" s="62">
        <v>1</v>
      </c>
      <c r="BA14" s="63">
        <v>1</v>
      </c>
      <c r="BB14">
        <f t="shared" si="1"/>
        <v>17</v>
      </c>
      <c r="BC14">
        <f t="shared" si="2"/>
        <v>12</v>
      </c>
      <c r="BD14">
        <f t="shared" si="3"/>
        <v>15</v>
      </c>
      <c r="BE14">
        <f t="shared" si="4"/>
        <v>14</v>
      </c>
    </row>
    <row r="15" spans="1:57" ht="15">
      <c r="A15" s="54">
        <v>8</v>
      </c>
      <c r="B15" s="54" t="s">
        <v>105</v>
      </c>
      <c r="C15" s="54" t="s">
        <v>106</v>
      </c>
      <c r="D15" s="54" t="s">
        <v>107</v>
      </c>
      <c r="E15" s="4"/>
      <c r="F15" s="55"/>
      <c r="G15" s="55"/>
      <c r="H15" s="80" t="s">
        <v>23</v>
      </c>
      <c r="I15" s="57">
        <v>1</v>
      </c>
      <c r="J15" s="58">
        <f t="shared" si="5"/>
        <v>0.6533333333333333</v>
      </c>
      <c r="K15" s="59"/>
      <c r="L15" s="59">
        <f t="shared" si="0"/>
        <v>49</v>
      </c>
      <c r="M15" s="54"/>
      <c r="N15" s="60">
        <v>1</v>
      </c>
      <c r="O15" s="61">
        <v>0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1</v>
      </c>
      <c r="V15" s="60">
        <v>1</v>
      </c>
      <c r="W15" s="61">
        <v>2</v>
      </c>
      <c r="X15" s="62">
        <v>1</v>
      </c>
      <c r="Y15" s="63">
        <v>2</v>
      </c>
      <c r="Z15" s="62">
        <v>1</v>
      </c>
      <c r="AA15" s="63">
        <v>1</v>
      </c>
      <c r="AB15" s="62">
        <v>0</v>
      </c>
      <c r="AC15" s="62">
        <v>1</v>
      </c>
      <c r="AD15" s="63">
        <v>1</v>
      </c>
      <c r="AE15" s="62">
        <v>1</v>
      </c>
      <c r="AF15" s="63">
        <v>1</v>
      </c>
      <c r="AG15" s="62">
        <v>1</v>
      </c>
      <c r="AH15" s="60">
        <v>2</v>
      </c>
      <c r="AI15" s="61">
        <v>0</v>
      </c>
      <c r="AJ15" s="60">
        <v>2</v>
      </c>
      <c r="AK15" s="61">
        <v>2</v>
      </c>
      <c r="AL15" s="60">
        <v>1</v>
      </c>
      <c r="AM15" s="61">
        <v>1</v>
      </c>
      <c r="AN15" s="60">
        <v>2</v>
      </c>
      <c r="AO15" s="61">
        <v>1</v>
      </c>
      <c r="AP15" s="60">
        <v>2</v>
      </c>
      <c r="AQ15" s="61">
        <v>2</v>
      </c>
      <c r="AR15" s="62">
        <v>1</v>
      </c>
      <c r="AS15" s="63">
        <v>1</v>
      </c>
      <c r="AT15" s="62">
        <v>1</v>
      </c>
      <c r="AU15" s="63">
        <v>2</v>
      </c>
      <c r="AV15" s="62">
        <v>1</v>
      </c>
      <c r="AW15" s="63">
        <v>1</v>
      </c>
      <c r="AX15" s="62">
        <v>0</v>
      </c>
      <c r="AY15" s="63">
        <v>1</v>
      </c>
      <c r="AZ15" s="62">
        <v>1</v>
      </c>
      <c r="BA15" s="63">
        <v>0</v>
      </c>
      <c r="BB15">
        <f t="shared" si="1"/>
        <v>15</v>
      </c>
      <c r="BC15">
        <f t="shared" si="2"/>
        <v>10</v>
      </c>
      <c r="BD15">
        <f t="shared" si="3"/>
        <v>15</v>
      </c>
      <c r="BE15">
        <f t="shared" si="4"/>
        <v>9</v>
      </c>
    </row>
    <row r="16" spans="1:57" ht="15">
      <c r="A16" s="54">
        <v>9</v>
      </c>
      <c r="B16" s="54" t="s">
        <v>99</v>
      </c>
      <c r="C16" s="54" t="s">
        <v>100</v>
      </c>
      <c r="D16" s="54" t="s">
        <v>101</v>
      </c>
      <c r="E16" s="4"/>
      <c r="F16" s="55"/>
      <c r="G16" s="55"/>
      <c r="H16" s="80" t="s">
        <v>24</v>
      </c>
      <c r="I16" s="57">
        <v>10</v>
      </c>
      <c r="J16" s="58">
        <f t="shared" si="5"/>
        <v>0.64</v>
      </c>
      <c r="K16" s="59"/>
      <c r="L16" s="54">
        <f t="shared" si="0"/>
        <v>48</v>
      </c>
      <c r="M16" s="54"/>
      <c r="N16" s="60">
        <v>0</v>
      </c>
      <c r="O16" s="61">
        <v>1</v>
      </c>
      <c r="P16" s="60">
        <v>2</v>
      </c>
      <c r="Q16" s="61">
        <v>1</v>
      </c>
      <c r="R16" s="60">
        <v>2</v>
      </c>
      <c r="S16" s="61">
        <v>2</v>
      </c>
      <c r="T16" s="60">
        <v>1</v>
      </c>
      <c r="U16" s="61">
        <v>2</v>
      </c>
      <c r="V16" s="60">
        <v>1</v>
      </c>
      <c r="W16" s="61">
        <v>2</v>
      </c>
      <c r="X16" s="62">
        <v>1</v>
      </c>
      <c r="Y16" s="63">
        <v>1</v>
      </c>
      <c r="Z16" s="62">
        <v>2</v>
      </c>
      <c r="AA16" s="63">
        <v>1</v>
      </c>
      <c r="AB16" s="62">
        <v>1</v>
      </c>
      <c r="AC16" s="62">
        <v>1</v>
      </c>
      <c r="AD16" s="63">
        <v>0</v>
      </c>
      <c r="AE16" s="62">
        <v>2</v>
      </c>
      <c r="AF16" s="63">
        <v>1</v>
      </c>
      <c r="AG16" s="62">
        <v>2</v>
      </c>
      <c r="AH16" s="60">
        <v>1</v>
      </c>
      <c r="AI16" s="61">
        <v>2</v>
      </c>
      <c r="AJ16" s="60">
        <v>1</v>
      </c>
      <c r="AK16" s="61">
        <v>1</v>
      </c>
      <c r="AL16" s="60">
        <v>1</v>
      </c>
      <c r="AM16" s="61">
        <v>1</v>
      </c>
      <c r="AN16" s="60">
        <v>1</v>
      </c>
      <c r="AO16" s="61">
        <v>1</v>
      </c>
      <c r="AP16" s="60">
        <v>2</v>
      </c>
      <c r="AQ16" s="61">
        <v>1</v>
      </c>
      <c r="AR16" s="62">
        <v>1</v>
      </c>
      <c r="AS16" s="63">
        <v>1</v>
      </c>
      <c r="AT16" s="62">
        <v>2</v>
      </c>
      <c r="AU16" s="63">
        <v>1</v>
      </c>
      <c r="AV16" s="62">
        <v>1</v>
      </c>
      <c r="AW16" s="63">
        <v>0</v>
      </c>
      <c r="AX16" s="62">
        <v>1</v>
      </c>
      <c r="AY16" s="63">
        <v>1</v>
      </c>
      <c r="AZ16" s="62">
        <v>1</v>
      </c>
      <c r="BA16" s="63">
        <v>1</v>
      </c>
      <c r="BB16">
        <f t="shared" si="1"/>
        <v>14</v>
      </c>
      <c r="BC16">
        <f t="shared" si="2"/>
        <v>12</v>
      </c>
      <c r="BD16">
        <f t="shared" si="3"/>
        <v>12</v>
      </c>
      <c r="BE16">
        <f t="shared" si="4"/>
        <v>10</v>
      </c>
    </row>
    <row r="17" spans="1:57" ht="15">
      <c r="A17" s="54">
        <v>10</v>
      </c>
      <c r="B17" s="54" t="s">
        <v>161</v>
      </c>
      <c r="C17" s="54" t="s">
        <v>162</v>
      </c>
      <c r="D17" s="79" t="s">
        <v>163</v>
      </c>
      <c r="E17" s="4"/>
      <c r="F17" s="4"/>
      <c r="G17" s="55"/>
      <c r="H17" s="80" t="s">
        <v>25</v>
      </c>
      <c r="I17" s="57">
        <v>4</v>
      </c>
      <c r="J17" s="58">
        <f t="shared" si="5"/>
        <v>0.6266666666666667</v>
      </c>
      <c r="K17" s="59"/>
      <c r="L17" s="54">
        <f t="shared" si="0"/>
        <v>47</v>
      </c>
      <c r="M17" s="54"/>
      <c r="N17" s="60">
        <v>1</v>
      </c>
      <c r="O17" s="61">
        <v>2</v>
      </c>
      <c r="P17" s="60">
        <v>1</v>
      </c>
      <c r="Q17" s="61">
        <v>2</v>
      </c>
      <c r="R17" s="60">
        <v>1</v>
      </c>
      <c r="S17" s="61">
        <v>1</v>
      </c>
      <c r="T17" s="60">
        <v>0</v>
      </c>
      <c r="U17" s="61">
        <v>1</v>
      </c>
      <c r="V17" s="60">
        <v>1</v>
      </c>
      <c r="W17" s="61">
        <v>1</v>
      </c>
      <c r="X17" s="62">
        <v>0</v>
      </c>
      <c r="Y17" s="63">
        <v>1</v>
      </c>
      <c r="Z17" s="62">
        <v>1</v>
      </c>
      <c r="AA17" s="63">
        <v>1</v>
      </c>
      <c r="AB17" s="62">
        <v>2</v>
      </c>
      <c r="AC17" s="62">
        <v>1</v>
      </c>
      <c r="AD17" s="63">
        <v>1</v>
      </c>
      <c r="AE17" s="62">
        <v>1</v>
      </c>
      <c r="AF17" s="63">
        <v>2</v>
      </c>
      <c r="AG17" s="62">
        <v>1</v>
      </c>
      <c r="AH17" s="60">
        <v>1</v>
      </c>
      <c r="AI17" s="61">
        <v>1</v>
      </c>
      <c r="AJ17" s="60">
        <v>1</v>
      </c>
      <c r="AK17" s="61">
        <v>2</v>
      </c>
      <c r="AL17" s="60">
        <v>1</v>
      </c>
      <c r="AM17" s="61">
        <v>1</v>
      </c>
      <c r="AN17" s="60">
        <v>1</v>
      </c>
      <c r="AO17" s="61">
        <v>1</v>
      </c>
      <c r="AP17" s="60">
        <v>1</v>
      </c>
      <c r="AQ17" s="61">
        <v>2</v>
      </c>
      <c r="AR17" s="62">
        <v>1</v>
      </c>
      <c r="AS17" s="63">
        <v>2</v>
      </c>
      <c r="AT17" s="62">
        <v>2</v>
      </c>
      <c r="AU17" s="63">
        <v>2</v>
      </c>
      <c r="AV17" s="62">
        <v>1</v>
      </c>
      <c r="AW17" s="63">
        <v>1</v>
      </c>
      <c r="AX17" s="62">
        <v>1</v>
      </c>
      <c r="AY17" s="63">
        <v>1</v>
      </c>
      <c r="AZ17" s="62">
        <v>1</v>
      </c>
      <c r="BA17" s="63">
        <v>1</v>
      </c>
      <c r="BB17">
        <f t="shared" si="1"/>
        <v>11</v>
      </c>
      <c r="BC17">
        <f t="shared" si="2"/>
        <v>11</v>
      </c>
      <c r="BD17">
        <f t="shared" si="3"/>
        <v>12</v>
      </c>
      <c r="BE17">
        <f t="shared" si="4"/>
        <v>13</v>
      </c>
    </row>
    <row r="18" spans="1:57" ht="15">
      <c r="A18" s="54">
        <v>11</v>
      </c>
      <c r="B18" s="54" t="s">
        <v>78</v>
      </c>
      <c r="C18" s="54" t="s">
        <v>79</v>
      </c>
      <c r="D18" s="79" t="s">
        <v>80</v>
      </c>
      <c r="E18" s="4"/>
      <c r="F18" s="55"/>
      <c r="G18" s="55"/>
      <c r="H18" s="80" t="s">
        <v>26</v>
      </c>
      <c r="I18" s="57">
        <v>7</v>
      </c>
      <c r="J18" s="58">
        <f t="shared" si="5"/>
        <v>0.29333333333333333</v>
      </c>
      <c r="K18" s="59"/>
      <c r="L18" s="54">
        <f t="shared" si="0"/>
        <v>22</v>
      </c>
      <c r="M18" s="54"/>
      <c r="N18" s="60">
        <v>1</v>
      </c>
      <c r="O18" s="61">
        <v>0</v>
      </c>
      <c r="P18" s="60">
        <v>2</v>
      </c>
      <c r="Q18" s="61">
        <v>1</v>
      </c>
      <c r="R18" s="60">
        <v>1</v>
      </c>
      <c r="S18" s="61">
        <v>0</v>
      </c>
      <c r="T18" s="60">
        <v>0</v>
      </c>
      <c r="U18" s="61">
        <v>0</v>
      </c>
      <c r="V18" s="60">
        <v>1</v>
      </c>
      <c r="W18" s="61">
        <v>1</v>
      </c>
      <c r="X18" s="62">
        <v>0</v>
      </c>
      <c r="Y18" s="63">
        <v>0</v>
      </c>
      <c r="Z18" s="62">
        <v>1</v>
      </c>
      <c r="AA18" s="63">
        <v>0</v>
      </c>
      <c r="AB18" s="62">
        <v>1</v>
      </c>
      <c r="AC18" s="62">
        <v>1</v>
      </c>
      <c r="AD18" s="63">
        <v>1</v>
      </c>
      <c r="AE18" s="62">
        <v>1</v>
      </c>
      <c r="AF18" s="63">
        <v>1</v>
      </c>
      <c r="AG18" s="62">
        <v>0</v>
      </c>
      <c r="AH18" s="60">
        <v>1</v>
      </c>
      <c r="AI18" s="61">
        <v>1</v>
      </c>
      <c r="AJ18" s="60">
        <v>1</v>
      </c>
      <c r="AK18" s="61">
        <v>0</v>
      </c>
      <c r="AL18" s="60">
        <v>0</v>
      </c>
      <c r="AM18" s="61">
        <v>0</v>
      </c>
      <c r="AN18" s="60">
        <v>1</v>
      </c>
      <c r="AO18" s="61">
        <v>1</v>
      </c>
      <c r="AP18" s="60">
        <v>1</v>
      </c>
      <c r="AQ18" s="61">
        <v>0</v>
      </c>
      <c r="AR18" s="62">
        <v>0</v>
      </c>
      <c r="AS18" s="63">
        <v>1</v>
      </c>
      <c r="AT18" s="62">
        <v>0</v>
      </c>
      <c r="AU18" s="63">
        <v>1</v>
      </c>
      <c r="AV18" s="62">
        <v>0</v>
      </c>
      <c r="AW18" s="63">
        <v>0</v>
      </c>
      <c r="AX18" s="62">
        <v>0</v>
      </c>
      <c r="AY18" s="63">
        <v>1</v>
      </c>
      <c r="AZ18" s="62">
        <v>0</v>
      </c>
      <c r="BA18" s="63">
        <v>0</v>
      </c>
      <c r="BB18">
        <f t="shared" si="1"/>
        <v>7</v>
      </c>
      <c r="BC18">
        <f t="shared" si="2"/>
        <v>6</v>
      </c>
      <c r="BD18">
        <f t="shared" si="3"/>
        <v>6</v>
      </c>
      <c r="BE18">
        <f t="shared" si="4"/>
        <v>3</v>
      </c>
    </row>
    <row r="22" spans="12:53" ht="15">
      <c r="L22" s="65" t="s">
        <v>56</v>
      </c>
      <c r="N22" s="89">
        <f aca="true" t="shared" si="6" ref="N22:BA22">COUNTIF(N8:N18,2)/(COUNTIF(N8:N18,0)+COUNTIF(N8:N18,"&gt;0"))*100</f>
        <v>36.36363636363637</v>
      </c>
      <c r="O22" s="89">
        <f t="shared" si="6"/>
        <v>18.181818181818183</v>
      </c>
      <c r="P22" s="89">
        <f t="shared" si="6"/>
        <v>72.72727272727273</v>
      </c>
      <c r="Q22" s="89">
        <f t="shared" si="6"/>
        <v>81.81818181818183</v>
      </c>
      <c r="R22" s="89">
        <f t="shared" si="6"/>
        <v>72.72727272727273</v>
      </c>
      <c r="S22" s="89">
        <f t="shared" si="6"/>
        <v>81.81818181818183</v>
      </c>
      <c r="T22" s="89">
        <f t="shared" si="6"/>
        <v>36.36363636363637</v>
      </c>
      <c r="U22" s="89">
        <f t="shared" si="6"/>
        <v>27.27272727272727</v>
      </c>
      <c r="V22" s="89">
        <f t="shared" si="6"/>
        <v>63.63636363636363</v>
      </c>
      <c r="W22" s="89">
        <f t="shared" si="6"/>
        <v>81.81818181818183</v>
      </c>
      <c r="X22" s="89">
        <f t="shared" si="6"/>
        <v>18.181818181818183</v>
      </c>
      <c r="Y22" s="89">
        <f t="shared" si="6"/>
        <v>54.54545454545454</v>
      </c>
      <c r="Z22" s="89">
        <f t="shared" si="6"/>
        <v>72.72727272727273</v>
      </c>
      <c r="AA22" s="89">
        <f t="shared" si="6"/>
        <v>45.45454545454545</v>
      </c>
      <c r="AB22" s="89">
        <f t="shared" si="6"/>
        <v>45.45454545454545</v>
      </c>
      <c r="AC22" s="89">
        <f t="shared" si="6"/>
        <v>54.54545454545454</v>
      </c>
      <c r="AD22" s="89">
        <f t="shared" si="6"/>
        <v>45.45454545454545</v>
      </c>
      <c r="AE22" s="89">
        <f t="shared" si="6"/>
        <v>63.63636363636363</v>
      </c>
      <c r="AF22" s="89">
        <f t="shared" si="6"/>
        <v>45.45454545454545</v>
      </c>
      <c r="AG22" s="89">
        <f t="shared" si="6"/>
        <v>54.54545454545454</v>
      </c>
      <c r="AH22" s="89">
        <f t="shared" si="6"/>
        <v>63.63636363636363</v>
      </c>
      <c r="AI22" s="89">
        <f t="shared" si="6"/>
        <v>63.63636363636363</v>
      </c>
      <c r="AJ22" s="89">
        <f t="shared" si="6"/>
        <v>27.27272727272727</v>
      </c>
      <c r="AK22" s="89">
        <f t="shared" si="6"/>
        <v>72.72727272727273</v>
      </c>
      <c r="AL22" s="89">
        <f t="shared" si="6"/>
        <v>45.45454545454545</v>
      </c>
      <c r="AM22" s="89">
        <f t="shared" si="6"/>
        <v>36.36363636363637</v>
      </c>
      <c r="AN22" s="89">
        <f t="shared" si="6"/>
        <v>36.36363636363637</v>
      </c>
      <c r="AO22" s="89">
        <f t="shared" si="6"/>
        <v>27.27272727272727</v>
      </c>
      <c r="AP22" s="89">
        <f t="shared" si="6"/>
        <v>63.63636363636363</v>
      </c>
      <c r="AQ22" s="89">
        <f t="shared" si="6"/>
        <v>63.63636363636363</v>
      </c>
      <c r="AR22" s="89">
        <f t="shared" si="6"/>
        <v>27.27272727272727</v>
      </c>
      <c r="AS22" s="89">
        <f t="shared" si="6"/>
        <v>54.54545454545454</v>
      </c>
      <c r="AT22" s="89">
        <f t="shared" si="6"/>
        <v>63.63636363636363</v>
      </c>
      <c r="AU22" s="89">
        <f t="shared" si="6"/>
        <v>72.72727272727273</v>
      </c>
      <c r="AV22" s="89">
        <f t="shared" si="6"/>
        <v>27.27272727272727</v>
      </c>
      <c r="AW22" s="89">
        <f t="shared" si="6"/>
        <v>36.36363636363637</v>
      </c>
      <c r="AX22" s="89">
        <f t="shared" si="6"/>
        <v>36.36363636363637</v>
      </c>
      <c r="AY22" s="89">
        <f t="shared" si="6"/>
        <v>36.36363636363637</v>
      </c>
      <c r="AZ22" s="89">
        <f t="shared" si="6"/>
        <v>27.27272727272727</v>
      </c>
      <c r="BA22" s="89">
        <f t="shared" si="6"/>
        <v>27.27272727272727</v>
      </c>
    </row>
    <row r="23" spans="14:53" ht="15">
      <c r="N23" s="53" t="s">
        <v>50</v>
      </c>
      <c r="O23" s="53" t="s">
        <v>50</v>
      </c>
      <c r="P23" s="53" t="s">
        <v>50</v>
      </c>
      <c r="Q23" s="53" t="s">
        <v>50</v>
      </c>
      <c r="R23" s="53" t="s">
        <v>50</v>
      </c>
      <c r="S23" s="53" t="s">
        <v>50</v>
      </c>
      <c r="T23" s="53" t="s">
        <v>50</v>
      </c>
      <c r="U23" s="53" t="s">
        <v>50</v>
      </c>
      <c r="V23" s="53" t="s">
        <v>50</v>
      </c>
      <c r="W23" s="53" t="s">
        <v>50</v>
      </c>
      <c r="X23" s="53" t="s">
        <v>50</v>
      </c>
      <c r="Y23" s="53" t="s">
        <v>50</v>
      </c>
      <c r="Z23" s="53" t="s">
        <v>50</v>
      </c>
      <c r="AA23" s="53" t="s">
        <v>50</v>
      </c>
      <c r="AB23" s="53" t="s">
        <v>50</v>
      </c>
      <c r="AC23" s="53" t="s">
        <v>50</v>
      </c>
      <c r="AD23" s="53" t="s">
        <v>50</v>
      </c>
      <c r="AE23" s="53" t="s">
        <v>50</v>
      </c>
      <c r="AF23" s="53" t="s">
        <v>50</v>
      </c>
      <c r="AG23" s="53" t="s">
        <v>50</v>
      </c>
      <c r="AH23" s="53" t="s">
        <v>50</v>
      </c>
      <c r="AI23" s="53" t="s">
        <v>50</v>
      </c>
      <c r="AJ23" s="53" t="s">
        <v>50</v>
      </c>
      <c r="AK23" s="53" t="s">
        <v>50</v>
      </c>
      <c r="AL23" s="53" t="s">
        <v>50</v>
      </c>
      <c r="AM23" s="53" t="s">
        <v>50</v>
      </c>
      <c r="AN23" s="53" t="s">
        <v>50</v>
      </c>
      <c r="AO23" s="53" t="s">
        <v>50</v>
      </c>
      <c r="AP23" s="53" t="s">
        <v>50</v>
      </c>
      <c r="AQ23" s="53" t="s">
        <v>50</v>
      </c>
      <c r="AR23" s="53" t="s">
        <v>50</v>
      </c>
      <c r="AS23" s="53" t="s">
        <v>50</v>
      </c>
      <c r="AT23" s="53" t="s">
        <v>50</v>
      </c>
      <c r="AU23" s="53" t="s">
        <v>50</v>
      </c>
      <c r="AV23" s="53" t="s">
        <v>50</v>
      </c>
      <c r="AW23" s="53" t="s">
        <v>50</v>
      </c>
      <c r="AX23" s="53" t="s">
        <v>50</v>
      </c>
      <c r="AY23" s="53" t="s">
        <v>50</v>
      </c>
      <c r="AZ23" s="53" t="s">
        <v>50</v>
      </c>
      <c r="BA23" s="53" t="s">
        <v>50</v>
      </c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8" customWidth="1"/>
    <col min="9" max="9" width="7.875" style="0" hidden="1" customWidth="1"/>
    <col min="10" max="10" width="10.75390625" style="70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59</v>
      </c>
      <c r="E1"/>
      <c r="F1"/>
      <c r="G1" s="36"/>
      <c r="H1" s="69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0"/>
      <c r="C2" s="17"/>
      <c r="D2" s="17"/>
      <c r="E2" s="18"/>
      <c r="F2" s="19"/>
      <c r="G2" s="19"/>
      <c r="H2" s="74"/>
      <c r="I2" s="21"/>
      <c r="J2" s="91"/>
      <c r="K2" s="22"/>
      <c r="L2" s="94" t="s">
        <v>52</v>
      </c>
      <c r="M2" s="11" t="s">
        <v>2</v>
      </c>
      <c r="N2" s="12">
        <v>38</v>
      </c>
      <c r="O2" s="13">
        <v>41</v>
      </c>
      <c r="P2" s="12">
        <v>30</v>
      </c>
      <c r="Q2" s="13">
        <v>26</v>
      </c>
      <c r="R2" s="12"/>
      <c r="S2" s="13">
        <v>35</v>
      </c>
      <c r="T2" s="12">
        <v>34</v>
      </c>
      <c r="U2" s="13">
        <v>30</v>
      </c>
      <c r="V2" s="12">
        <v>22</v>
      </c>
      <c r="W2" s="13">
        <v>11.5</v>
      </c>
      <c r="X2" s="14"/>
      <c r="Y2" s="15">
        <v>39</v>
      </c>
      <c r="Z2" s="14">
        <v>14</v>
      </c>
      <c r="AA2" s="15">
        <v>30</v>
      </c>
      <c r="AB2" s="14"/>
      <c r="AC2" s="15">
        <v>28</v>
      </c>
      <c r="AD2" s="14">
        <v>14</v>
      </c>
      <c r="AE2" s="16">
        <v>14.5</v>
      </c>
      <c r="AF2" s="14">
        <v>8</v>
      </c>
      <c r="AG2" s="15"/>
      <c r="AH2" s="12">
        <v>12.5</v>
      </c>
      <c r="AI2" s="13"/>
      <c r="AJ2" s="12">
        <v>30</v>
      </c>
      <c r="AK2" s="13">
        <v>30</v>
      </c>
      <c r="AL2" s="12">
        <v>14</v>
      </c>
      <c r="AM2" s="13">
        <v>35</v>
      </c>
      <c r="AN2" s="12"/>
      <c r="AO2" s="13">
        <v>35</v>
      </c>
      <c r="AP2" s="12">
        <v>14</v>
      </c>
      <c r="AQ2" s="13">
        <v>27.5</v>
      </c>
      <c r="AR2" s="14">
        <v>39</v>
      </c>
      <c r="AS2" s="15">
        <v>13</v>
      </c>
      <c r="AT2" s="14">
        <v>22</v>
      </c>
      <c r="AU2" s="15">
        <v>7.5</v>
      </c>
      <c r="AV2" s="14">
        <v>39.5</v>
      </c>
      <c r="AW2" s="15"/>
      <c r="AX2" s="14">
        <v>37</v>
      </c>
      <c r="AY2" s="15">
        <v>41</v>
      </c>
      <c r="AZ2" s="14">
        <v>34.5</v>
      </c>
      <c r="BA2" s="15"/>
    </row>
    <row r="3" spans="2:53" ht="28.5">
      <c r="B3" s="17"/>
      <c r="C3" s="17"/>
      <c r="D3" s="17"/>
      <c r="E3" s="18"/>
      <c r="F3" s="19"/>
      <c r="G3" s="19"/>
      <c r="H3" s="74"/>
      <c r="I3" s="21"/>
      <c r="J3" s="96" t="s">
        <v>3</v>
      </c>
      <c r="K3" s="22"/>
      <c r="L3" s="94"/>
      <c r="M3" s="4" t="s">
        <v>4</v>
      </c>
      <c r="N3" s="23">
        <v>40</v>
      </c>
      <c r="O3" s="24">
        <v>35</v>
      </c>
      <c r="P3" s="23">
        <v>15</v>
      </c>
      <c r="Q3" s="24">
        <v>45</v>
      </c>
      <c r="R3" s="23"/>
      <c r="S3" s="24">
        <v>25</v>
      </c>
      <c r="T3" s="23">
        <v>30</v>
      </c>
      <c r="U3" s="24">
        <v>25</v>
      </c>
      <c r="V3" s="23">
        <v>15</v>
      </c>
      <c r="W3" s="24">
        <v>20</v>
      </c>
      <c r="X3" s="25"/>
      <c r="Y3" s="26">
        <v>35</v>
      </c>
      <c r="Z3" s="25">
        <v>20</v>
      </c>
      <c r="AA3" s="26">
        <v>25</v>
      </c>
      <c r="AB3" s="25"/>
      <c r="AC3" s="26">
        <v>35</v>
      </c>
      <c r="AD3" s="25">
        <v>15</v>
      </c>
      <c r="AE3" s="27">
        <v>15</v>
      </c>
      <c r="AF3" s="25">
        <v>20</v>
      </c>
      <c r="AG3" s="26"/>
      <c r="AH3" s="23">
        <v>20</v>
      </c>
      <c r="AI3" s="24"/>
      <c r="AJ3" s="23">
        <v>25</v>
      </c>
      <c r="AK3" s="24">
        <v>38</v>
      </c>
      <c r="AL3" s="23">
        <v>15</v>
      </c>
      <c r="AM3" s="24">
        <v>40</v>
      </c>
      <c r="AN3" s="23"/>
      <c r="AO3" s="24">
        <v>35</v>
      </c>
      <c r="AP3" s="23">
        <v>15</v>
      </c>
      <c r="AQ3" s="24">
        <v>35</v>
      </c>
      <c r="AR3" s="25">
        <v>38</v>
      </c>
      <c r="AS3" s="26">
        <v>15</v>
      </c>
      <c r="AT3" s="25">
        <v>20</v>
      </c>
      <c r="AU3" s="26">
        <v>25</v>
      </c>
      <c r="AV3" s="25">
        <v>45</v>
      </c>
      <c r="AW3" s="26"/>
      <c r="AX3" s="25">
        <v>40</v>
      </c>
      <c r="AY3" s="26">
        <v>40</v>
      </c>
      <c r="AZ3" s="25">
        <v>40</v>
      </c>
      <c r="BA3" s="26"/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6"/>
      <c r="K4" s="33"/>
      <c r="L4" s="94"/>
      <c r="M4" s="34" t="s">
        <v>5</v>
      </c>
      <c r="N4" s="35"/>
      <c r="O4" s="35"/>
      <c r="P4" s="35"/>
      <c r="Q4" s="35" t="s">
        <v>194</v>
      </c>
      <c r="R4" s="35"/>
      <c r="S4" s="35"/>
      <c r="T4" s="35"/>
      <c r="U4" s="35"/>
      <c r="V4" s="35" t="s">
        <v>194</v>
      </c>
      <c r="W4" s="35"/>
      <c r="X4" s="35"/>
      <c r="Y4" s="35"/>
      <c r="Z4" s="35"/>
      <c r="AA4" s="35"/>
      <c r="AB4" s="35"/>
      <c r="AC4" s="35"/>
      <c r="AD4" s="35"/>
      <c r="AE4" s="35"/>
      <c r="AF4" s="35" t="s">
        <v>194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 t="s">
        <v>194</v>
      </c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0"/>
      <c r="H5" s="31"/>
      <c r="I5" s="32"/>
      <c r="J5" s="96"/>
      <c r="K5" s="33"/>
      <c r="L5" s="94"/>
      <c r="M5" s="34" t="s">
        <v>6</v>
      </c>
      <c r="N5" s="37" t="s">
        <v>206</v>
      </c>
      <c r="O5" s="38" t="s">
        <v>208</v>
      </c>
      <c r="P5" s="37" t="s">
        <v>210</v>
      </c>
      <c r="Q5" s="38" t="s">
        <v>212</v>
      </c>
      <c r="R5" s="37"/>
      <c r="S5" s="38" t="s">
        <v>216</v>
      </c>
      <c r="T5" s="37" t="s">
        <v>211</v>
      </c>
      <c r="U5" s="38" t="s">
        <v>207</v>
      </c>
      <c r="V5" s="37" t="s">
        <v>219</v>
      </c>
      <c r="W5" s="38" t="s">
        <v>207</v>
      </c>
      <c r="X5" s="39"/>
      <c r="Y5" s="40" t="s">
        <v>218</v>
      </c>
      <c r="Z5" s="39" t="s">
        <v>217</v>
      </c>
      <c r="AA5" s="40" t="s">
        <v>221</v>
      </c>
      <c r="AB5" s="39"/>
      <c r="AC5" s="40" t="s">
        <v>222</v>
      </c>
      <c r="AD5" s="39" t="s">
        <v>216</v>
      </c>
      <c r="AE5" s="40" t="s">
        <v>223</v>
      </c>
      <c r="AF5" s="39" t="s">
        <v>219</v>
      </c>
      <c r="AG5" s="40"/>
      <c r="AH5" s="37" t="s">
        <v>217</v>
      </c>
      <c r="AI5" s="38"/>
      <c r="AJ5" s="37" t="s">
        <v>223</v>
      </c>
      <c r="AK5" s="38" t="s">
        <v>224</v>
      </c>
      <c r="AL5" s="37" t="s">
        <v>207</v>
      </c>
      <c r="AM5" s="38" t="s">
        <v>210</v>
      </c>
      <c r="AN5" s="37"/>
      <c r="AO5" s="38" t="s">
        <v>213</v>
      </c>
      <c r="AP5" s="37" t="s">
        <v>217</v>
      </c>
      <c r="AQ5" s="38" t="s">
        <v>216</v>
      </c>
      <c r="AR5" s="39" t="s">
        <v>213</v>
      </c>
      <c r="AS5" s="40" t="s">
        <v>219</v>
      </c>
      <c r="AT5" s="39" t="s">
        <v>216</v>
      </c>
      <c r="AU5" s="40" t="s">
        <v>213</v>
      </c>
      <c r="AV5" s="39" t="s">
        <v>211</v>
      </c>
      <c r="AW5" s="40"/>
      <c r="AX5" s="39" t="s">
        <v>225</v>
      </c>
      <c r="AY5" s="40" t="s">
        <v>208</v>
      </c>
      <c r="AZ5" s="39" t="s">
        <v>219</v>
      </c>
      <c r="BA5" s="4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53</v>
      </c>
      <c r="H6" s="77" t="s">
        <v>12</v>
      </c>
      <c r="I6" s="44" t="s">
        <v>12</v>
      </c>
      <c r="J6" s="96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52" ht="15">
      <c r="B7" s="97" t="s">
        <v>58</v>
      </c>
      <c r="C7" s="97"/>
      <c r="X7" s="53"/>
      <c r="AC7" s="53"/>
      <c r="AR7" s="53"/>
      <c r="AT7" s="53"/>
      <c r="AV7" s="53"/>
      <c r="AX7" s="53"/>
      <c r="AZ7" s="53"/>
    </row>
    <row r="8" spans="1:57" ht="15">
      <c r="A8" s="54">
        <v>1</v>
      </c>
      <c r="B8" s="85" t="s">
        <v>190</v>
      </c>
      <c r="C8" s="85" t="s">
        <v>188</v>
      </c>
      <c r="D8" s="86" t="s">
        <v>191</v>
      </c>
      <c r="E8" s="4"/>
      <c r="F8" s="55"/>
      <c r="G8" s="55"/>
      <c r="H8" s="80" t="s">
        <v>16</v>
      </c>
      <c r="I8" s="57">
        <v>42</v>
      </c>
      <c r="J8" s="58">
        <f>L8/49</f>
        <v>1</v>
      </c>
      <c r="K8" s="59"/>
      <c r="L8" s="85">
        <f>SUM(BB8:BE8)</f>
        <v>49</v>
      </c>
      <c r="M8" s="54"/>
      <c r="N8" s="60">
        <v>1</v>
      </c>
      <c r="O8" s="61">
        <v>1</v>
      </c>
      <c r="P8" s="60">
        <v>2</v>
      </c>
      <c r="Q8" s="61">
        <v>2</v>
      </c>
      <c r="R8" s="23"/>
      <c r="S8" s="24">
        <v>2</v>
      </c>
      <c r="T8" s="60">
        <v>1</v>
      </c>
      <c r="U8" s="61">
        <v>1</v>
      </c>
      <c r="V8" s="60">
        <v>2</v>
      </c>
      <c r="W8" s="61">
        <v>2</v>
      </c>
      <c r="X8" s="62"/>
      <c r="Y8" s="63">
        <v>2</v>
      </c>
      <c r="Z8" s="25">
        <v>2</v>
      </c>
      <c r="AA8" s="26">
        <v>1</v>
      </c>
      <c r="AB8" s="25"/>
      <c r="AC8" s="26">
        <v>2</v>
      </c>
      <c r="AD8" s="25">
        <v>1</v>
      </c>
      <c r="AE8" s="26">
        <v>1</v>
      </c>
      <c r="AF8" s="62">
        <v>2</v>
      </c>
      <c r="AG8" s="63"/>
      <c r="AH8" s="23">
        <v>1</v>
      </c>
      <c r="AI8" s="24"/>
      <c r="AJ8" s="60">
        <v>1</v>
      </c>
      <c r="AK8" s="61">
        <v>2</v>
      </c>
      <c r="AL8" s="60">
        <v>2</v>
      </c>
      <c r="AM8" s="61">
        <v>1</v>
      </c>
      <c r="AN8" s="60"/>
      <c r="AO8" s="61">
        <v>1</v>
      </c>
      <c r="AP8" s="23">
        <v>2</v>
      </c>
      <c r="AQ8" s="24">
        <v>2</v>
      </c>
      <c r="AR8" s="62">
        <v>2</v>
      </c>
      <c r="AS8" s="63">
        <v>1</v>
      </c>
      <c r="AT8" s="62">
        <v>2</v>
      </c>
      <c r="AU8" s="63">
        <v>1</v>
      </c>
      <c r="AV8" s="62">
        <v>2</v>
      </c>
      <c r="AW8" s="63"/>
      <c r="AX8" s="62"/>
      <c r="AY8" s="63">
        <v>2</v>
      </c>
      <c r="AZ8" s="62">
        <v>2</v>
      </c>
      <c r="BA8" s="63"/>
      <c r="BB8">
        <f>SUM(N8:W8)</f>
        <v>14</v>
      </c>
      <c r="BC8">
        <f>SUM(X8:AG8)</f>
        <v>11</v>
      </c>
      <c r="BD8">
        <f>SUM(AH8:AQ8)</f>
        <v>12</v>
      </c>
      <c r="BE8">
        <f>SUM(AR8:BA8)</f>
        <v>12</v>
      </c>
    </row>
    <row r="9" spans="1:57" ht="15">
      <c r="A9" s="54">
        <v>2</v>
      </c>
      <c r="B9" s="85" t="s">
        <v>146</v>
      </c>
      <c r="C9" s="85" t="s">
        <v>144</v>
      </c>
      <c r="D9" s="86" t="s">
        <v>147</v>
      </c>
      <c r="E9" s="4"/>
      <c r="F9" s="55"/>
      <c r="G9" s="55"/>
      <c r="H9" s="80" t="s">
        <v>17</v>
      </c>
      <c r="I9" s="57">
        <v>50</v>
      </c>
      <c r="J9" s="58">
        <f>L9/49</f>
        <v>0.8775510204081632</v>
      </c>
      <c r="K9" s="59"/>
      <c r="L9" s="85">
        <f>SUM(BB9:BE9)</f>
        <v>43</v>
      </c>
      <c r="M9" s="54"/>
      <c r="N9" s="60">
        <v>1</v>
      </c>
      <c r="O9" s="61">
        <v>0</v>
      </c>
      <c r="P9" s="60">
        <v>2</v>
      </c>
      <c r="Q9" s="61">
        <v>2</v>
      </c>
      <c r="R9" s="23"/>
      <c r="S9" s="24">
        <v>2</v>
      </c>
      <c r="T9" s="60">
        <v>1</v>
      </c>
      <c r="U9" s="61">
        <v>1</v>
      </c>
      <c r="V9" s="60">
        <v>2</v>
      </c>
      <c r="W9" s="61">
        <v>2</v>
      </c>
      <c r="X9" s="62"/>
      <c r="Y9" s="63">
        <v>1</v>
      </c>
      <c r="Z9" s="25">
        <v>1</v>
      </c>
      <c r="AA9" s="26">
        <v>1</v>
      </c>
      <c r="AB9" s="25"/>
      <c r="AC9" s="26">
        <v>2</v>
      </c>
      <c r="AD9" s="25">
        <v>1</v>
      </c>
      <c r="AE9" s="26">
        <v>1</v>
      </c>
      <c r="AF9" s="62">
        <v>1</v>
      </c>
      <c r="AG9" s="63"/>
      <c r="AH9" s="23">
        <v>1</v>
      </c>
      <c r="AI9" s="24"/>
      <c r="AJ9" s="60">
        <v>1</v>
      </c>
      <c r="AK9" s="61">
        <v>2</v>
      </c>
      <c r="AL9" s="60">
        <v>1</v>
      </c>
      <c r="AM9" s="61">
        <v>1</v>
      </c>
      <c r="AN9" s="60"/>
      <c r="AO9" s="61">
        <v>2</v>
      </c>
      <c r="AP9" s="23">
        <v>2</v>
      </c>
      <c r="AQ9" s="24">
        <v>2</v>
      </c>
      <c r="AR9" s="62">
        <v>1</v>
      </c>
      <c r="AS9" s="63">
        <v>2</v>
      </c>
      <c r="AT9" s="62">
        <v>1</v>
      </c>
      <c r="AU9" s="63">
        <v>1</v>
      </c>
      <c r="AV9" s="62">
        <v>2</v>
      </c>
      <c r="AW9" s="63"/>
      <c r="AX9" s="62"/>
      <c r="AY9" s="63">
        <v>1</v>
      </c>
      <c r="AZ9" s="62">
        <v>2</v>
      </c>
      <c r="BA9" s="63"/>
      <c r="BB9">
        <f>SUM(N9:W9)</f>
        <v>13</v>
      </c>
      <c r="BC9">
        <f>SUM(X9:AG9)</f>
        <v>8</v>
      </c>
      <c r="BD9">
        <f>SUM(AH9:AQ9)</f>
        <v>12</v>
      </c>
      <c r="BE9">
        <f>SUM(AR9:BA9)</f>
        <v>10</v>
      </c>
    </row>
    <row r="13" spans="12:53" ht="15">
      <c r="L13" s="65" t="s">
        <v>56</v>
      </c>
      <c r="N13" s="89">
        <f aca="true" t="shared" si="0" ref="N13:AZ13">COUNTIF(N8:N9,2)/(COUNTIF(N8:N9,0)+COUNTIF(N8:N9,"&gt;0"))*100</f>
        <v>0</v>
      </c>
      <c r="O13" s="89">
        <f t="shared" si="0"/>
        <v>0</v>
      </c>
      <c r="P13" s="89">
        <f t="shared" si="0"/>
        <v>100</v>
      </c>
      <c r="Q13" s="89">
        <f t="shared" si="0"/>
        <v>100</v>
      </c>
      <c r="R13" s="89"/>
      <c r="S13" s="89">
        <f t="shared" si="0"/>
        <v>100</v>
      </c>
      <c r="T13" s="89">
        <f t="shared" si="0"/>
        <v>0</v>
      </c>
      <c r="U13" s="89">
        <f t="shared" si="0"/>
        <v>0</v>
      </c>
      <c r="V13" s="89">
        <f t="shared" si="0"/>
        <v>100</v>
      </c>
      <c r="W13" s="89">
        <f t="shared" si="0"/>
        <v>100</v>
      </c>
      <c r="X13" s="89"/>
      <c r="Y13" s="89">
        <f t="shared" si="0"/>
        <v>50</v>
      </c>
      <c r="Z13" s="89">
        <f t="shared" si="0"/>
        <v>50</v>
      </c>
      <c r="AA13" s="89">
        <f t="shared" si="0"/>
        <v>0</v>
      </c>
      <c r="AB13" s="89"/>
      <c r="AC13" s="89">
        <f t="shared" si="0"/>
        <v>100</v>
      </c>
      <c r="AD13" s="89">
        <f t="shared" si="0"/>
        <v>0</v>
      </c>
      <c r="AE13" s="89">
        <f t="shared" si="0"/>
        <v>0</v>
      </c>
      <c r="AF13" s="89">
        <f t="shared" si="0"/>
        <v>50</v>
      </c>
      <c r="AG13" s="89"/>
      <c r="AH13" s="89">
        <f t="shared" si="0"/>
        <v>0</v>
      </c>
      <c r="AI13" s="89"/>
      <c r="AJ13" s="89">
        <f t="shared" si="0"/>
        <v>0</v>
      </c>
      <c r="AK13" s="89">
        <f t="shared" si="0"/>
        <v>100</v>
      </c>
      <c r="AL13" s="89">
        <f t="shared" si="0"/>
        <v>50</v>
      </c>
      <c r="AM13" s="89">
        <f t="shared" si="0"/>
        <v>0</v>
      </c>
      <c r="AN13" s="89"/>
      <c r="AO13" s="89">
        <f t="shared" si="0"/>
        <v>50</v>
      </c>
      <c r="AP13" s="89">
        <f t="shared" si="0"/>
        <v>100</v>
      </c>
      <c r="AQ13" s="89">
        <f t="shared" si="0"/>
        <v>100</v>
      </c>
      <c r="AR13" s="89">
        <f t="shared" si="0"/>
        <v>50</v>
      </c>
      <c r="AS13" s="89">
        <f t="shared" si="0"/>
        <v>50</v>
      </c>
      <c r="AT13" s="89">
        <f t="shared" si="0"/>
        <v>50</v>
      </c>
      <c r="AU13" s="89">
        <f t="shared" si="0"/>
        <v>0</v>
      </c>
      <c r="AV13" s="89">
        <f t="shared" si="0"/>
        <v>100</v>
      </c>
      <c r="AW13" s="89"/>
      <c r="AX13" s="89" t="e">
        <f t="shared" si="0"/>
        <v>#DIV/0!</v>
      </c>
      <c r="AY13" s="89">
        <f t="shared" si="0"/>
        <v>50</v>
      </c>
      <c r="AZ13" s="89">
        <f t="shared" si="0"/>
        <v>100</v>
      </c>
      <c r="BA13" s="89"/>
    </row>
    <row r="14" spans="14:53" ht="15">
      <c r="N14" s="53" t="s">
        <v>50</v>
      </c>
      <c r="O14" s="53" t="s">
        <v>50</v>
      </c>
      <c r="P14" s="53" t="s">
        <v>50</v>
      </c>
      <c r="Q14" s="53" t="s">
        <v>50</v>
      </c>
      <c r="R14" s="53"/>
      <c r="S14" s="53" t="s">
        <v>50</v>
      </c>
      <c r="T14" s="53" t="s">
        <v>50</v>
      </c>
      <c r="U14" s="53" t="s">
        <v>50</v>
      </c>
      <c r="V14" s="53" t="s">
        <v>50</v>
      </c>
      <c r="W14" s="53" t="s">
        <v>50</v>
      </c>
      <c r="X14" s="53"/>
      <c r="Y14" s="53" t="s">
        <v>50</v>
      </c>
      <c r="Z14" s="53" t="s">
        <v>50</v>
      </c>
      <c r="AA14" s="53" t="s">
        <v>50</v>
      </c>
      <c r="AB14" s="53"/>
      <c r="AC14" s="53" t="s">
        <v>50</v>
      </c>
      <c r="AD14" s="53" t="s">
        <v>50</v>
      </c>
      <c r="AE14" s="53" t="s">
        <v>50</v>
      </c>
      <c r="AF14" s="53" t="s">
        <v>50</v>
      </c>
      <c r="AG14" s="53"/>
      <c r="AH14" s="53" t="s">
        <v>50</v>
      </c>
      <c r="AI14" s="53"/>
      <c r="AJ14" s="53" t="s">
        <v>50</v>
      </c>
      <c r="AK14" s="53" t="s">
        <v>50</v>
      </c>
      <c r="AL14" s="53" t="s">
        <v>50</v>
      </c>
      <c r="AM14" s="53" t="s">
        <v>50</v>
      </c>
      <c r="AN14" s="53"/>
      <c r="AO14" s="53" t="s">
        <v>50</v>
      </c>
      <c r="AP14" s="53" t="s">
        <v>50</v>
      </c>
      <c r="AQ14" s="53" t="s">
        <v>50</v>
      </c>
      <c r="AR14" s="53" t="s">
        <v>50</v>
      </c>
      <c r="AS14" s="53" t="s">
        <v>50</v>
      </c>
      <c r="AT14" s="53" t="s">
        <v>50</v>
      </c>
      <c r="AU14" s="53" t="s">
        <v>50</v>
      </c>
      <c r="AV14" s="53" t="s">
        <v>50</v>
      </c>
      <c r="AW14" s="53"/>
      <c r="AX14" s="53" t="s">
        <v>50</v>
      </c>
      <c r="AY14" s="53" t="s">
        <v>50</v>
      </c>
      <c r="AZ14" s="53" t="s">
        <v>50</v>
      </c>
      <c r="BA14" s="53"/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8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8" customWidth="1"/>
    <col min="9" max="9" width="7.875" style="0" hidden="1" customWidth="1"/>
    <col min="10" max="10" width="10.75390625" style="70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33" width="3.75390625" style="0" customWidth="1"/>
    <col min="34" max="35" width="2.75390625" style="0" customWidth="1"/>
  </cols>
  <sheetData>
    <row r="1" spans="2:33" ht="15">
      <c r="B1" s="1" t="s">
        <v>59</v>
      </c>
      <c r="E1"/>
      <c r="F1"/>
      <c r="G1" s="36"/>
      <c r="H1" s="69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</row>
    <row r="2" spans="2:33" s="6" customFormat="1" ht="24">
      <c r="B2" s="7"/>
      <c r="C2" s="8"/>
      <c r="D2" s="71"/>
      <c r="E2" s="9"/>
      <c r="F2" s="9"/>
      <c r="G2" s="9"/>
      <c r="H2" s="72"/>
      <c r="I2" s="10"/>
      <c r="J2" s="10"/>
      <c r="K2" s="9"/>
      <c r="L2" s="94" t="s">
        <v>52</v>
      </c>
      <c r="M2" s="11" t="s">
        <v>2</v>
      </c>
      <c r="N2" s="12">
        <v>38</v>
      </c>
      <c r="O2" s="13">
        <v>16</v>
      </c>
      <c r="P2" s="12">
        <v>41</v>
      </c>
      <c r="Q2" s="13">
        <v>28</v>
      </c>
      <c r="R2" s="12">
        <v>20</v>
      </c>
      <c r="S2" s="13">
        <v>30</v>
      </c>
      <c r="T2" s="12">
        <v>26</v>
      </c>
      <c r="U2" s="13">
        <v>16</v>
      </c>
      <c r="V2" s="12">
        <v>17</v>
      </c>
      <c r="W2" s="13">
        <v>21</v>
      </c>
      <c r="X2" s="14">
        <v>35</v>
      </c>
      <c r="Y2" s="15">
        <v>24</v>
      </c>
      <c r="Z2" s="14">
        <v>34</v>
      </c>
      <c r="AA2" s="15">
        <v>28.5</v>
      </c>
      <c r="AB2" s="14">
        <v>34</v>
      </c>
      <c r="AC2" s="15">
        <v>37</v>
      </c>
      <c r="AD2" s="14">
        <v>22</v>
      </c>
      <c r="AE2" s="16">
        <v>10</v>
      </c>
      <c r="AF2" s="14">
        <v>34.5</v>
      </c>
      <c r="AG2" s="15">
        <v>41</v>
      </c>
    </row>
    <row r="3" spans="2:33" ht="28.5">
      <c r="B3" s="17"/>
      <c r="C3" s="17"/>
      <c r="D3" s="73"/>
      <c r="E3" s="18"/>
      <c r="F3" s="19"/>
      <c r="G3" s="19"/>
      <c r="H3" s="74"/>
      <c r="I3" s="21"/>
      <c r="J3" s="96" t="s">
        <v>3</v>
      </c>
      <c r="K3" s="22"/>
      <c r="L3" s="94"/>
      <c r="M3" s="4" t="s">
        <v>4</v>
      </c>
      <c r="N3" s="23">
        <v>40</v>
      </c>
      <c r="O3" s="24">
        <v>15</v>
      </c>
      <c r="P3" s="23">
        <v>35</v>
      </c>
      <c r="Q3" s="24">
        <v>30</v>
      </c>
      <c r="R3" s="23">
        <v>15</v>
      </c>
      <c r="S3" s="24">
        <v>25</v>
      </c>
      <c r="T3" s="23">
        <v>45</v>
      </c>
      <c r="U3" s="24">
        <v>20</v>
      </c>
      <c r="V3" s="23">
        <v>35</v>
      </c>
      <c r="W3" s="24">
        <v>35</v>
      </c>
      <c r="X3" s="25">
        <v>25</v>
      </c>
      <c r="Y3" s="26">
        <v>20</v>
      </c>
      <c r="Z3" s="25">
        <v>30</v>
      </c>
      <c r="AA3" s="26">
        <v>25</v>
      </c>
      <c r="AB3" s="25">
        <v>30</v>
      </c>
      <c r="AC3" s="26">
        <v>45</v>
      </c>
      <c r="AD3" s="25">
        <v>15</v>
      </c>
      <c r="AE3" s="27">
        <v>20</v>
      </c>
      <c r="AF3" s="25">
        <v>30</v>
      </c>
      <c r="AG3" s="26">
        <v>40</v>
      </c>
    </row>
    <row r="4" spans="1:234" ht="64.5">
      <c r="A4" s="28"/>
      <c r="B4" s="29" t="s">
        <v>51</v>
      </c>
      <c r="C4" s="29"/>
      <c r="D4" s="75"/>
      <c r="E4" s="29"/>
      <c r="F4" s="30"/>
      <c r="G4" s="30"/>
      <c r="H4" s="31"/>
      <c r="I4" s="32"/>
      <c r="J4" s="96"/>
      <c r="K4" s="33"/>
      <c r="L4" s="94"/>
      <c r="M4" s="34" t="s">
        <v>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</row>
    <row r="5" spans="1:234" ht="58.5" customHeight="1">
      <c r="A5" s="28"/>
      <c r="B5" s="29"/>
      <c r="C5" s="29"/>
      <c r="D5" s="75"/>
      <c r="E5" s="29"/>
      <c r="F5" s="30"/>
      <c r="G5" s="30"/>
      <c r="H5" s="31"/>
      <c r="I5" s="32"/>
      <c r="J5" s="96"/>
      <c r="K5" s="33"/>
      <c r="L5" s="94"/>
      <c r="M5" s="34" t="s">
        <v>6</v>
      </c>
      <c r="N5" s="37" t="s">
        <v>206</v>
      </c>
      <c r="O5" s="38" t="s">
        <v>207</v>
      </c>
      <c r="P5" s="37" t="s">
        <v>208</v>
      </c>
      <c r="Q5" s="38" t="s">
        <v>209</v>
      </c>
      <c r="R5" s="37" t="s">
        <v>210</v>
      </c>
      <c r="S5" s="38" t="s">
        <v>211</v>
      </c>
      <c r="T5" s="37" t="s">
        <v>212</v>
      </c>
      <c r="U5" s="38" t="s">
        <v>213</v>
      </c>
      <c r="V5" s="37" t="s">
        <v>214</v>
      </c>
      <c r="W5" s="38" t="s">
        <v>215</v>
      </c>
      <c r="X5" s="39" t="s">
        <v>216</v>
      </c>
      <c r="Y5" s="40" t="s">
        <v>217</v>
      </c>
      <c r="Z5" s="39" t="s">
        <v>211</v>
      </c>
      <c r="AA5" s="40" t="s">
        <v>213</v>
      </c>
      <c r="AB5" s="39" t="s">
        <v>211</v>
      </c>
      <c r="AC5" s="40" t="s">
        <v>218</v>
      </c>
      <c r="AD5" s="39" t="s">
        <v>219</v>
      </c>
      <c r="AE5" s="40" t="s">
        <v>209</v>
      </c>
      <c r="AF5" s="39" t="s">
        <v>215</v>
      </c>
      <c r="AG5" s="40" t="s">
        <v>220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</row>
    <row r="6" spans="1:234" ht="15">
      <c r="A6" s="28"/>
      <c r="B6" s="41" t="s">
        <v>7</v>
      </c>
      <c r="C6" s="41" t="s">
        <v>8</v>
      </c>
      <c r="D6" s="76" t="s">
        <v>9</v>
      </c>
      <c r="E6" s="42" t="s">
        <v>10</v>
      </c>
      <c r="F6" s="43" t="s">
        <v>11</v>
      </c>
      <c r="G6" s="43" t="s">
        <v>53</v>
      </c>
      <c r="H6" s="77" t="s">
        <v>12</v>
      </c>
      <c r="I6" s="44" t="s">
        <v>12</v>
      </c>
      <c r="J6" s="96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</row>
    <row r="7" spans="2:29" ht="15">
      <c r="B7" s="47" t="s">
        <v>54</v>
      </c>
      <c r="X7" s="53"/>
      <c r="AC7" s="53"/>
    </row>
    <row r="8" spans="1:35" ht="15">
      <c r="A8" s="54">
        <v>1</v>
      </c>
      <c r="B8" s="54" t="s">
        <v>125</v>
      </c>
      <c r="C8" s="54" t="s">
        <v>159</v>
      </c>
      <c r="D8" s="79" t="s">
        <v>160</v>
      </c>
      <c r="E8" s="4"/>
      <c r="F8" s="55"/>
      <c r="G8" s="55"/>
      <c r="H8" s="80" t="s">
        <v>16</v>
      </c>
      <c r="I8" s="57">
        <v>3</v>
      </c>
      <c r="J8" s="58">
        <f aca="true" t="shared" si="0" ref="J8:J35">L8/39</f>
        <v>1</v>
      </c>
      <c r="K8" s="59" t="s">
        <v>197</v>
      </c>
      <c r="L8" s="54">
        <f aca="true" t="shared" si="1" ref="L8:L35">SUM(AH8:AI8)</f>
        <v>39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1</v>
      </c>
      <c r="AE8" s="62">
        <v>2</v>
      </c>
      <c r="AF8" s="63">
        <v>2</v>
      </c>
      <c r="AG8" s="62">
        <v>2</v>
      </c>
      <c r="AH8">
        <f aca="true" t="shared" si="2" ref="AH8:AH35">SUM(N8:W8)</f>
        <v>20</v>
      </c>
      <c r="AI8">
        <f aca="true" t="shared" si="3" ref="AI8:AI35">SUM(X8:AG8)</f>
        <v>19</v>
      </c>
    </row>
    <row r="9" spans="1:35" ht="15">
      <c r="A9" s="54">
        <v>2</v>
      </c>
      <c r="B9" s="54" t="s">
        <v>184</v>
      </c>
      <c r="C9" s="54" t="s">
        <v>185</v>
      </c>
      <c r="D9" s="79" t="s">
        <v>186</v>
      </c>
      <c r="E9" s="4"/>
      <c r="F9" s="55"/>
      <c r="G9" s="55"/>
      <c r="H9" s="80" t="s">
        <v>17</v>
      </c>
      <c r="I9" s="57">
        <v>2</v>
      </c>
      <c r="J9" s="58">
        <f t="shared" si="0"/>
        <v>1</v>
      </c>
      <c r="K9" s="59" t="s">
        <v>197</v>
      </c>
      <c r="L9" s="54">
        <f t="shared" si="1"/>
        <v>39</v>
      </c>
      <c r="M9" s="54"/>
      <c r="N9" s="60">
        <v>2</v>
      </c>
      <c r="O9" s="61">
        <v>2</v>
      </c>
      <c r="P9" s="60">
        <v>1</v>
      </c>
      <c r="Q9" s="61">
        <v>2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>
        <f t="shared" si="2"/>
        <v>19</v>
      </c>
      <c r="AI9">
        <f t="shared" si="3"/>
        <v>20</v>
      </c>
    </row>
    <row r="10" spans="1:35" ht="15">
      <c r="A10" s="54">
        <v>3</v>
      </c>
      <c r="B10" s="54" t="s">
        <v>187</v>
      </c>
      <c r="C10" s="54" t="s">
        <v>188</v>
      </c>
      <c r="D10" s="79" t="s">
        <v>189</v>
      </c>
      <c r="E10" s="4"/>
      <c r="F10" s="55"/>
      <c r="G10" s="55"/>
      <c r="H10" s="80" t="s">
        <v>18</v>
      </c>
      <c r="I10" s="57">
        <v>23</v>
      </c>
      <c r="J10" s="58">
        <f t="shared" si="0"/>
        <v>0.9743589743589743</v>
      </c>
      <c r="K10" s="59"/>
      <c r="L10" s="54">
        <f t="shared" si="1"/>
        <v>38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2</v>
      </c>
      <c r="S10" s="61">
        <v>1</v>
      </c>
      <c r="T10" s="60">
        <v>2</v>
      </c>
      <c r="U10" s="61">
        <v>2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1</v>
      </c>
      <c r="AE10" s="62">
        <v>2</v>
      </c>
      <c r="AF10" s="63">
        <v>2</v>
      </c>
      <c r="AG10" s="62">
        <v>2</v>
      </c>
      <c r="AH10">
        <f t="shared" si="2"/>
        <v>19</v>
      </c>
      <c r="AI10">
        <f t="shared" si="3"/>
        <v>19</v>
      </c>
    </row>
    <row r="11" spans="1:35" ht="15">
      <c r="A11" s="54">
        <v>4</v>
      </c>
      <c r="B11" s="54" t="s">
        <v>81</v>
      </c>
      <c r="C11" s="54" t="s">
        <v>82</v>
      </c>
      <c r="D11" s="79" t="s">
        <v>83</v>
      </c>
      <c r="E11" s="4"/>
      <c r="F11" s="55"/>
      <c r="G11" s="55"/>
      <c r="H11" s="80" t="s">
        <v>19</v>
      </c>
      <c r="I11" s="57">
        <v>6</v>
      </c>
      <c r="J11" s="58">
        <f t="shared" si="0"/>
        <v>0.9487179487179487</v>
      </c>
      <c r="K11" s="59" t="s">
        <v>197</v>
      </c>
      <c r="L11" s="54">
        <f t="shared" si="1"/>
        <v>37</v>
      </c>
      <c r="M11" s="54"/>
      <c r="N11" s="60">
        <v>2</v>
      </c>
      <c r="O11" s="61">
        <v>2</v>
      </c>
      <c r="P11" s="60">
        <v>2</v>
      </c>
      <c r="Q11" s="61">
        <v>0</v>
      </c>
      <c r="R11" s="60">
        <v>2</v>
      </c>
      <c r="S11" s="61">
        <v>2</v>
      </c>
      <c r="T11" s="60">
        <v>2</v>
      </c>
      <c r="U11" s="61">
        <v>2</v>
      </c>
      <c r="V11" s="60">
        <v>2</v>
      </c>
      <c r="W11" s="61">
        <v>2</v>
      </c>
      <c r="X11" s="62">
        <v>2</v>
      </c>
      <c r="Y11" s="63">
        <v>1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>
        <f t="shared" si="2"/>
        <v>18</v>
      </c>
      <c r="AI11">
        <f t="shared" si="3"/>
        <v>19</v>
      </c>
    </row>
    <row r="12" spans="1:35" ht="15">
      <c r="A12" s="54">
        <v>5</v>
      </c>
      <c r="B12" s="85" t="s">
        <v>133</v>
      </c>
      <c r="C12" s="85" t="s">
        <v>134</v>
      </c>
      <c r="D12" s="86" t="s">
        <v>135</v>
      </c>
      <c r="E12" s="82"/>
      <c r="F12" s="83"/>
      <c r="G12" s="83"/>
      <c r="H12" s="80" t="s">
        <v>20</v>
      </c>
      <c r="I12" s="84">
        <v>40</v>
      </c>
      <c r="J12" s="58">
        <f t="shared" si="0"/>
        <v>0.9487179487179487</v>
      </c>
      <c r="K12" s="59" t="s">
        <v>197</v>
      </c>
      <c r="L12" s="54">
        <f t="shared" si="1"/>
        <v>37</v>
      </c>
      <c r="M12" s="54"/>
      <c r="N12" s="60">
        <v>2</v>
      </c>
      <c r="O12" s="61">
        <v>2</v>
      </c>
      <c r="P12" s="60">
        <v>1</v>
      </c>
      <c r="Q12" s="61">
        <v>2</v>
      </c>
      <c r="R12" s="60">
        <v>2</v>
      </c>
      <c r="S12" s="61">
        <v>2</v>
      </c>
      <c r="T12" s="60">
        <v>2</v>
      </c>
      <c r="U12" s="61">
        <v>1</v>
      </c>
      <c r="V12" s="60">
        <v>2</v>
      </c>
      <c r="W12" s="61">
        <v>2</v>
      </c>
      <c r="X12" s="62">
        <v>2</v>
      </c>
      <c r="Y12" s="63">
        <v>2</v>
      </c>
      <c r="Z12" s="62">
        <v>2</v>
      </c>
      <c r="AA12" s="63">
        <v>2</v>
      </c>
      <c r="AB12" s="62">
        <v>2</v>
      </c>
      <c r="AC12" s="62">
        <v>2</v>
      </c>
      <c r="AD12" s="63">
        <v>2</v>
      </c>
      <c r="AE12" s="62">
        <v>2</v>
      </c>
      <c r="AF12" s="63">
        <v>2</v>
      </c>
      <c r="AG12" s="62">
        <v>1</v>
      </c>
      <c r="AH12">
        <f t="shared" si="2"/>
        <v>18</v>
      </c>
      <c r="AI12">
        <f t="shared" si="3"/>
        <v>19</v>
      </c>
    </row>
    <row r="13" spans="1:35" ht="15">
      <c r="A13" s="54">
        <v>6</v>
      </c>
      <c r="B13" s="54" t="s">
        <v>141</v>
      </c>
      <c r="C13" s="54" t="s">
        <v>142</v>
      </c>
      <c r="D13" s="79" t="s">
        <v>143</v>
      </c>
      <c r="E13" s="4"/>
      <c r="F13" s="55"/>
      <c r="G13" s="55"/>
      <c r="H13" s="80" t="s">
        <v>21</v>
      </c>
      <c r="I13" s="57">
        <v>4</v>
      </c>
      <c r="J13" s="58">
        <f t="shared" si="0"/>
        <v>0.9487179487179487</v>
      </c>
      <c r="K13" s="59" t="s">
        <v>197</v>
      </c>
      <c r="L13" s="54">
        <f t="shared" si="1"/>
        <v>37</v>
      </c>
      <c r="M13" s="54"/>
      <c r="N13" s="60">
        <v>2</v>
      </c>
      <c r="O13" s="61">
        <v>1</v>
      </c>
      <c r="P13" s="60">
        <v>1</v>
      </c>
      <c r="Q13" s="61">
        <v>2</v>
      </c>
      <c r="R13" s="60">
        <v>2</v>
      </c>
      <c r="S13" s="61">
        <v>2</v>
      </c>
      <c r="T13" s="60">
        <v>2</v>
      </c>
      <c r="U13" s="61">
        <v>2</v>
      </c>
      <c r="V13" s="60">
        <v>2</v>
      </c>
      <c r="W13" s="61">
        <v>2</v>
      </c>
      <c r="X13" s="62">
        <v>2</v>
      </c>
      <c r="Y13" s="63">
        <v>2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2</v>
      </c>
      <c r="AF13" s="63">
        <v>1</v>
      </c>
      <c r="AG13" s="62">
        <v>2</v>
      </c>
      <c r="AH13">
        <f t="shared" si="2"/>
        <v>18</v>
      </c>
      <c r="AI13">
        <f t="shared" si="3"/>
        <v>19</v>
      </c>
    </row>
    <row r="14" spans="1:35" ht="15">
      <c r="A14" s="54">
        <v>7</v>
      </c>
      <c r="B14" s="85" t="s">
        <v>66</v>
      </c>
      <c r="C14" s="85" t="s">
        <v>144</v>
      </c>
      <c r="D14" s="86" t="s">
        <v>145</v>
      </c>
      <c r="E14" s="82"/>
      <c r="F14" s="83"/>
      <c r="G14" s="83"/>
      <c r="H14" s="80" t="s">
        <v>22</v>
      </c>
      <c r="I14" s="84">
        <v>38</v>
      </c>
      <c r="J14" s="58">
        <f t="shared" si="0"/>
        <v>0.9487179487179487</v>
      </c>
      <c r="K14" s="59" t="s">
        <v>197</v>
      </c>
      <c r="L14" s="54">
        <f t="shared" si="1"/>
        <v>37</v>
      </c>
      <c r="M14" s="54"/>
      <c r="N14" s="60">
        <v>2</v>
      </c>
      <c r="O14" s="61">
        <v>1</v>
      </c>
      <c r="P14" s="60">
        <v>1</v>
      </c>
      <c r="Q14" s="61">
        <v>2</v>
      </c>
      <c r="R14" s="60">
        <v>2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2</v>
      </c>
      <c r="Y14" s="63">
        <v>1</v>
      </c>
      <c r="Z14" s="62">
        <v>2</v>
      </c>
      <c r="AA14" s="63">
        <v>2</v>
      </c>
      <c r="AB14" s="62">
        <v>2</v>
      </c>
      <c r="AC14" s="62">
        <v>2</v>
      </c>
      <c r="AD14" s="63">
        <v>2</v>
      </c>
      <c r="AE14" s="62">
        <v>2</v>
      </c>
      <c r="AF14" s="63">
        <v>2</v>
      </c>
      <c r="AG14" s="62">
        <v>2</v>
      </c>
      <c r="AH14">
        <f t="shared" si="2"/>
        <v>18</v>
      </c>
      <c r="AI14">
        <f t="shared" si="3"/>
        <v>19</v>
      </c>
    </row>
    <row r="15" spans="1:35" ht="15">
      <c r="A15" s="54">
        <v>8</v>
      </c>
      <c r="B15" s="54" t="s">
        <v>102</v>
      </c>
      <c r="C15" s="54" t="s">
        <v>82</v>
      </c>
      <c r="D15" s="79" t="s">
        <v>179</v>
      </c>
      <c r="E15" s="4"/>
      <c r="F15" s="55"/>
      <c r="G15" s="55"/>
      <c r="H15" s="80" t="s">
        <v>23</v>
      </c>
      <c r="I15" s="57">
        <v>7</v>
      </c>
      <c r="J15" s="58">
        <f t="shared" si="0"/>
        <v>0.9230769230769231</v>
      </c>
      <c r="K15" s="59" t="s">
        <v>197</v>
      </c>
      <c r="L15" s="54">
        <f t="shared" si="1"/>
        <v>36</v>
      </c>
      <c r="M15" s="54"/>
      <c r="N15" s="60">
        <v>2</v>
      </c>
      <c r="O15" s="61">
        <v>2</v>
      </c>
      <c r="P15" s="60">
        <v>1</v>
      </c>
      <c r="Q15" s="61">
        <v>2</v>
      </c>
      <c r="R15" s="60">
        <v>2</v>
      </c>
      <c r="S15" s="61">
        <v>1</v>
      </c>
      <c r="T15" s="60">
        <v>2</v>
      </c>
      <c r="U15" s="61">
        <v>2</v>
      </c>
      <c r="V15" s="60">
        <v>2</v>
      </c>
      <c r="W15" s="61">
        <v>2</v>
      </c>
      <c r="X15" s="62">
        <v>2</v>
      </c>
      <c r="Y15" s="63">
        <v>2</v>
      </c>
      <c r="Z15" s="62">
        <v>2</v>
      </c>
      <c r="AA15" s="63">
        <v>2</v>
      </c>
      <c r="AB15" s="62">
        <v>2</v>
      </c>
      <c r="AC15" s="62">
        <v>2</v>
      </c>
      <c r="AD15" s="63">
        <v>1</v>
      </c>
      <c r="AE15" s="62">
        <v>2</v>
      </c>
      <c r="AF15" s="63">
        <v>2</v>
      </c>
      <c r="AG15" s="62">
        <v>1</v>
      </c>
      <c r="AH15">
        <f t="shared" si="2"/>
        <v>18</v>
      </c>
      <c r="AI15">
        <f t="shared" si="3"/>
        <v>18</v>
      </c>
    </row>
    <row r="16" spans="1:35" ht="15">
      <c r="A16" s="54">
        <v>9</v>
      </c>
      <c r="B16" s="85" t="s">
        <v>96</v>
      </c>
      <c r="C16" s="85" t="s">
        <v>97</v>
      </c>
      <c r="D16" s="86" t="s">
        <v>98</v>
      </c>
      <c r="E16" s="4"/>
      <c r="F16" s="55"/>
      <c r="G16" s="55"/>
      <c r="H16" s="80" t="s">
        <v>24</v>
      </c>
      <c r="I16" s="57">
        <v>44</v>
      </c>
      <c r="J16" s="58">
        <f t="shared" si="0"/>
        <v>0.9230769230769231</v>
      </c>
      <c r="K16" s="59" t="s">
        <v>197</v>
      </c>
      <c r="L16" s="54">
        <f t="shared" si="1"/>
        <v>36</v>
      </c>
      <c r="M16" s="54"/>
      <c r="N16" s="60">
        <v>1</v>
      </c>
      <c r="O16" s="61">
        <v>2</v>
      </c>
      <c r="P16" s="60">
        <v>1</v>
      </c>
      <c r="Q16" s="61">
        <v>2</v>
      </c>
      <c r="R16" s="60">
        <v>2</v>
      </c>
      <c r="S16" s="61">
        <v>2</v>
      </c>
      <c r="T16" s="60">
        <v>2</v>
      </c>
      <c r="U16" s="61">
        <v>2</v>
      </c>
      <c r="V16" s="60">
        <v>2</v>
      </c>
      <c r="W16" s="61">
        <v>2</v>
      </c>
      <c r="X16" s="62">
        <v>2</v>
      </c>
      <c r="Y16" s="63">
        <v>2</v>
      </c>
      <c r="Z16" s="62">
        <v>2</v>
      </c>
      <c r="AA16" s="63">
        <v>2</v>
      </c>
      <c r="AB16" s="62">
        <v>1</v>
      </c>
      <c r="AC16" s="62">
        <v>2</v>
      </c>
      <c r="AD16" s="63">
        <v>2</v>
      </c>
      <c r="AE16" s="62">
        <v>2</v>
      </c>
      <c r="AF16" s="63">
        <v>2</v>
      </c>
      <c r="AG16" s="62">
        <v>1</v>
      </c>
      <c r="AH16">
        <f t="shared" si="2"/>
        <v>18</v>
      </c>
      <c r="AI16">
        <f t="shared" si="3"/>
        <v>18</v>
      </c>
    </row>
    <row r="17" spans="1:35" ht="15">
      <c r="A17" s="54">
        <v>10</v>
      </c>
      <c r="B17" s="93" t="s">
        <v>198</v>
      </c>
      <c r="C17" s="54" t="s">
        <v>199</v>
      </c>
      <c r="D17" s="79" t="s">
        <v>200</v>
      </c>
      <c r="E17" s="4"/>
      <c r="F17" s="55"/>
      <c r="G17" s="55"/>
      <c r="H17" s="80" t="s">
        <v>25</v>
      </c>
      <c r="I17" s="57">
        <v>5</v>
      </c>
      <c r="J17" s="58">
        <f t="shared" si="0"/>
        <v>0.8974358974358975</v>
      </c>
      <c r="K17" s="59"/>
      <c r="L17" s="54">
        <f t="shared" si="1"/>
        <v>35</v>
      </c>
      <c r="M17" s="54"/>
      <c r="N17" s="60">
        <v>2</v>
      </c>
      <c r="O17" s="61">
        <v>2</v>
      </c>
      <c r="P17" s="60">
        <v>1</v>
      </c>
      <c r="Q17" s="61">
        <v>2</v>
      </c>
      <c r="R17" s="60">
        <v>2</v>
      </c>
      <c r="S17" s="61">
        <v>1</v>
      </c>
      <c r="T17" s="60">
        <v>2</v>
      </c>
      <c r="U17" s="61">
        <v>2</v>
      </c>
      <c r="V17" s="60">
        <v>2</v>
      </c>
      <c r="W17" s="61">
        <v>2</v>
      </c>
      <c r="X17" s="62">
        <v>2</v>
      </c>
      <c r="Y17" s="63">
        <v>2</v>
      </c>
      <c r="Z17" s="62">
        <v>2</v>
      </c>
      <c r="AA17" s="63">
        <v>2</v>
      </c>
      <c r="AB17" s="62">
        <v>1</v>
      </c>
      <c r="AC17" s="62">
        <v>2</v>
      </c>
      <c r="AD17" s="63">
        <v>2</v>
      </c>
      <c r="AE17" s="62">
        <v>2</v>
      </c>
      <c r="AF17" s="63">
        <v>1</v>
      </c>
      <c r="AG17" s="62">
        <v>1</v>
      </c>
      <c r="AH17">
        <f t="shared" si="2"/>
        <v>18</v>
      </c>
      <c r="AI17">
        <f t="shared" si="3"/>
        <v>17</v>
      </c>
    </row>
    <row r="18" spans="1:35" ht="15">
      <c r="A18" s="54">
        <v>11</v>
      </c>
      <c r="B18" s="54" t="s">
        <v>122</v>
      </c>
      <c r="C18" s="54" t="s">
        <v>123</v>
      </c>
      <c r="D18" s="79" t="s">
        <v>124</v>
      </c>
      <c r="E18" s="4"/>
      <c r="F18" s="55"/>
      <c r="G18" s="55"/>
      <c r="H18" s="80" t="s">
        <v>26</v>
      </c>
      <c r="I18" s="57">
        <v>27</v>
      </c>
      <c r="J18" s="58">
        <f t="shared" si="0"/>
        <v>0.8717948717948718</v>
      </c>
      <c r="K18" s="59" t="s">
        <v>197</v>
      </c>
      <c r="L18" s="54">
        <f t="shared" si="1"/>
        <v>34</v>
      </c>
      <c r="M18" s="54"/>
      <c r="N18" s="60">
        <v>2</v>
      </c>
      <c r="O18" s="61">
        <v>2</v>
      </c>
      <c r="P18" s="60">
        <v>1</v>
      </c>
      <c r="Q18" s="61">
        <v>2</v>
      </c>
      <c r="R18" s="60">
        <v>2</v>
      </c>
      <c r="S18" s="61">
        <v>1</v>
      </c>
      <c r="T18" s="60">
        <v>2</v>
      </c>
      <c r="U18" s="61">
        <v>2</v>
      </c>
      <c r="V18" s="60">
        <v>2</v>
      </c>
      <c r="W18" s="61">
        <v>1</v>
      </c>
      <c r="X18" s="62">
        <v>2</v>
      </c>
      <c r="Y18" s="63">
        <v>2</v>
      </c>
      <c r="Z18" s="62">
        <v>1</v>
      </c>
      <c r="AA18" s="63">
        <v>2</v>
      </c>
      <c r="AB18" s="62">
        <v>2</v>
      </c>
      <c r="AC18" s="62">
        <v>1</v>
      </c>
      <c r="AD18" s="63">
        <v>1</v>
      </c>
      <c r="AE18" s="62">
        <v>2</v>
      </c>
      <c r="AF18" s="63">
        <v>2</v>
      </c>
      <c r="AG18" s="62">
        <v>2</v>
      </c>
      <c r="AH18">
        <f t="shared" si="2"/>
        <v>17</v>
      </c>
      <c r="AI18">
        <f t="shared" si="3"/>
        <v>17</v>
      </c>
    </row>
    <row r="19" spans="1:35" ht="15">
      <c r="A19" s="54">
        <v>12</v>
      </c>
      <c r="B19" s="54" t="s">
        <v>187</v>
      </c>
      <c r="C19" s="54" t="s">
        <v>201</v>
      </c>
      <c r="D19" s="79" t="s">
        <v>202</v>
      </c>
      <c r="E19" s="4"/>
      <c r="F19" s="55"/>
      <c r="G19" s="55"/>
      <c r="H19" s="80" t="s">
        <v>27</v>
      </c>
      <c r="I19" s="57">
        <v>26</v>
      </c>
      <c r="J19" s="58">
        <f t="shared" si="0"/>
        <v>0.8717948717948718</v>
      </c>
      <c r="K19" s="59" t="s">
        <v>197</v>
      </c>
      <c r="L19" s="54">
        <f t="shared" si="1"/>
        <v>34</v>
      </c>
      <c r="M19" s="54"/>
      <c r="N19" s="60">
        <v>1</v>
      </c>
      <c r="O19" s="61">
        <v>2</v>
      </c>
      <c r="P19" s="60">
        <v>1</v>
      </c>
      <c r="Q19" s="61">
        <v>1</v>
      </c>
      <c r="R19" s="60">
        <v>1</v>
      </c>
      <c r="S19" s="61">
        <v>2</v>
      </c>
      <c r="T19" s="60">
        <v>2</v>
      </c>
      <c r="U19" s="61">
        <v>1</v>
      </c>
      <c r="V19" s="60">
        <v>2</v>
      </c>
      <c r="W19" s="61">
        <v>2</v>
      </c>
      <c r="X19" s="62">
        <v>2</v>
      </c>
      <c r="Y19" s="63">
        <v>2</v>
      </c>
      <c r="Z19" s="62">
        <v>2</v>
      </c>
      <c r="AA19" s="63">
        <v>2</v>
      </c>
      <c r="AB19" s="62">
        <v>2</v>
      </c>
      <c r="AC19" s="62">
        <v>2</v>
      </c>
      <c r="AD19" s="63">
        <v>2</v>
      </c>
      <c r="AE19" s="62">
        <v>2</v>
      </c>
      <c r="AF19" s="63">
        <v>1</v>
      </c>
      <c r="AG19" s="62">
        <v>2</v>
      </c>
      <c r="AH19">
        <f t="shared" si="2"/>
        <v>15</v>
      </c>
      <c r="AI19">
        <f t="shared" si="3"/>
        <v>19</v>
      </c>
    </row>
    <row r="20" spans="1:35" ht="15">
      <c r="A20" s="54">
        <v>13</v>
      </c>
      <c r="B20" s="54" t="s">
        <v>156</v>
      </c>
      <c r="C20" s="54" t="s">
        <v>157</v>
      </c>
      <c r="D20" s="79" t="s">
        <v>158</v>
      </c>
      <c r="E20" s="4"/>
      <c r="F20" s="55"/>
      <c r="G20" s="55"/>
      <c r="H20" s="80" t="s">
        <v>28</v>
      </c>
      <c r="I20" s="57">
        <v>11</v>
      </c>
      <c r="J20" s="58">
        <f t="shared" si="0"/>
        <v>0.8205128205128205</v>
      </c>
      <c r="K20" s="59" t="s">
        <v>197</v>
      </c>
      <c r="L20" s="54">
        <f t="shared" si="1"/>
        <v>32</v>
      </c>
      <c r="M20" s="54"/>
      <c r="N20" s="60">
        <v>2</v>
      </c>
      <c r="O20" s="61">
        <v>2</v>
      </c>
      <c r="P20" s="60">
        <v>1</v>
      </c>
      <c r="Q20" s="61">
        <v>2</v>
      </c>
      <c r="R20" s="60">
        <v>2</v>
      </c>
      <c r="S20" s="61">
        <v>1</v>
      </c>
      <c r="T20" s="60">
        <v>2</v>
      </c>
      <c r="U20" s="61">
        <v>2</v>
      </c>
      <c r="V20" s="60">
        <v>2</v>
      </c>
      <c r="W20" s="61">
        <v>1</v>
      </c>
      <c r="X20" s="62">
        <v>2</v>
      </c>
      <c r="Y20" s="63">
        <v>1</v>
      </c>
      <c r="Z20" s="62">
        <v>2</v>
      </c>
      <c r="AA20" s="63">
        <v>1</v>
      </c>
      <c r="AB20" s="62">
        <v>1</v>
      </c>
      <c r="AC20" s="62">
        <v>2</v>
      </c>
      <c r="AD20" s="63">
        <v>1</v>
      </c>
      <c r="AE20" s="62">
        <v>2</v>
      </c>
      <c r="AF20" s="63">
        <v>2</v>
      </c>
      <c r="AG20" s="62">
        <v>1</v>
      </c>
      <c r="AH20">
        <f t="shared" si="2"/>
        <v>17</v>
      </c>
      <c r="AI20">
        <f t="shared" si="3"/>
        <v>15</v>
      </c>
    </row>
    <row r="21" spans="1:35" ht="15">
      <c r="A21" s="54">
        <v>14</v>
      </c>
      <c r="B21" s="54" t="s">
        <v>173</v>
      </c>
      <c r="C21" s="54" t="s">
        <v>174</v>
      </c>
      <c r="D21" s="79" t="s">
        <v>175</v>
      </c>
      <c r="E21" s="4"/>
      <c r="F21" s="55"/>
      <c r="G21" s="55"/>
      <c r="H21" s="80" t="s">
        <v>29</v>
      </c>
      <c r="I21" s="57">
        <v>25</v>
      </c>
      <c r="J21" s="58">
        <f t="shared" si="0"/>
        <v>0.8205128205128205</v>
      </c>
      <c r="K21" s="59" t="s">
        <v>197</v>
      </c>
      <c r="L21" s="54">
        <f t="shared" si="1"/>
        <v>32</v>
      </c>
      <c r="M21" s="54"/>
      <c r="N21" s="60">
        <v>1</v>
      </c>
      <c r="O21" s="61">
        <v>2</v>
      </c>
      <c r="P21" s="60">
        <v>1</v>
      </c>
      <c r="Q21" s="61">
        <v>2</v>
      </c>
      <c r="R21" s="60">
        <v>2</v>
      </c>
      <c r="S21" s="61">
        <v>1</v>
      </c>
      <c r="T21" s="60">
        <v>2</v>
      </c>
      <c r="U21" s="61">
        <v>2</v>
      </c>
      <c r="V21" s="60">
        <v>2</v>
      </c>
      <c r="W21" s="61">
        <v>2</v>
      </c>
      <c r="X21" s="62">
        <v>2</v>
      </c>
      <c r="Y21" s="63">
        <v>1</v>
      </c>
      <c r="Z21" s="62">
        <v>2</v>
      </c>
      <c r="AA21" s="63">
        <v>2</v>
      </c>
      <c r="AB21" s="62">
        <v>1</v>
      </c>
      <c r="AC21" s="62">
        <v>2</v>
      </c>
      <c r="AD21" s="63">
        <v>0</v>
      </c>
      <c r="AE21" s="62">
        <v>2</v>
      </c>
      <c r="AF21" s="63">
        <v>1</v>
      </c>
      <c r="AG21" s="62">
        <v>2</v>
      </c>
      <c r="AH21">
        <f t="shared" si="2"/>
        <v>17</v>
      </c>
      <c r="AI21">
        <f t="shared" si="3"/>
        <v>15</v>
      </c>
    </row>
    <row r="22" spans="1:35" ht="15">
      <c r="A22" s="54">
        <v>15</v>
      </c>
      <c r="B22" s="85" t="s">
        <v>136</v>
      </c>
      <c r="C22" s="85" t="s">
        <v>137</v>
      </c>
      <c r="D22" s="86" t="s">
        <v>138</v>
      </c>
      <c r="E22" s="82"/>
      <c r="F22" s="83"/>
      <c r="G22" s="83"/>
      <c r="H22" s="80" t="s">
        <v>30</v>
      </c>
      <c r="I22" s="84">
        <v>39</v>
      </c>
      <c r="J22" s="58">
        <f t="shared" si="0"/>
        <v>0.8205128205128205</v>
      </c>
      <c r="K22" s="59" t="s">
        <v>197</v>
      </c>
      <c r="L22" s="54">
        <f t="shared" si="1"/>
        <v>32</v>
      </c>
      <c r="M22" s="54"/>
      <c r="N22" s="60">
        <v>1</v>
      </c>
      <c r="O22" s="61">
        <v>2</v>
      </c>
      <c r="P22" s="60">
        <v>1</v>
      </c>
      <c r="Q22" s="61">
        <v>2</v>
      </c>
      <c r="R22" s="60">
        <v>1</v>
      </c>
      <c r="S22" s="61">
        <v>1</v>
      </c>
      <c r="T22" s="60">
        <v>2</v>
      </c>
      <c r="U22" s="61">
        <v>2</v>
      </c>
      <c r="V22" s="60">
        <v>2</v>
      </c>
      <c r="W22" s="61">
        <v>2</v>
      </c>
      <c r="X22" s="62">
        <v>2</v>
      </c>
      <c r="Y22" s="63">
        <v>2</v>
      </c>
      <c r="Z22" s="62">
        <v>1</v>
      </c>
      <c r="AA22" s="63">
        <v>2</v>
      </c>
      <c r="AB22" s="62">
        <v>2</v>
      </c>
      <c r="AC22" s="62">
        <v>0</v>
      </c>
      <c r="AD22" s="63">
        <v>2</v>
      </c>
      <c r="AE22" s="62">
        <v>2</v>
      </c>
      <c r="AF22" s="63">
        <v>2</v>
      </c>
      <c r="AG22" s="62">
        <v>1</v>
      </c>
      <c r="AH22">
        <f t="shared" si="2"/>
        <v>16</v>
      </c>
      <c r="AI22">
        <f t="shared" si="3"/>
        <v>16</v>
      </c>
    </row>
    <row r="23" spans="1:35" ht="15">
      <c r="A23" s="54">
        <v>16</v>
      </c>
      <c r="B23" s="54" t="s">
        <v>102</v>
      </c>
      <c r="C23" s="54" t="s">
        <v>164</v>
      </c>
      <c r="D23" s="79" t="s">
        <v>165</v>
      </c>
      <c r="E23" s="82"/>
      <c r="F23" s="82"/>
      <c r="G23" s="83"/>
      <c r="H23" s="80" t="s">
        <v>31</v>
      </c>
      <c r="I23" s="84">
        <v>34</v>
      </c>
      <c r="J23" s="58">
        <f t="shared" si="0"/>
        <v>0.7948717948717948</v>
      </c>
      <c r="K23" s="59" t="s">
        <v>197</v>
      </c>
      <c r="L23" s="54">
        <f t="shared" si="1"/>
        <v>31</v>
      </c>
      <c r="M23" s="54"/>
      <c r="N23" s="60">
        <v>2</v>
      </c>
      <c r="O23" s="61">
        <v>2</v>
      </c>
      <c r="P23" s="60">
        <v>1</v>
      </c>
      <c r="Q23" s="61">
        <v>2</v>
      </c>
      <c r="R23" s="60">
        <v>1</v>
      </c>
      <c r="S23" s="61">
        <v>1</v>
      </c>
      <c r="T23" s="60">
        <v>2</v>
      </c>
      <c r="U23" s="61">
        <v>2</v>
      </c>
      <c r="V23" s="60">
        <v>2</v>
      </c>
      <c r="W23" s="61">
        <v>2</v>
      </c>
      <c r="X23" s="62">
        <v>1</v>
      </c>
      <c r="Y23" s="63">
        <v>1</v>
      </c>
      <c r="Z23" s="62">
        <v>2</v>
      </c>
      <c r="AA23" s="63">
        <v>1</v>
      </c>
      <c r="AB23" s="62">
        <v>1</v>
      </c>
      <c r="AC23" s="62">
        <v>1</v>
      </c>
      <c r="AD23" s="63">
        <v>1</v>
      </c>
      <c r="AE23" s="62">
        <v>2</v>
      </c>
      <c r="AF23" s="63">
        <v>2</v>
      </c>
      <c r="AG23" s="62">
        <v>2</v>
      </c>
      <c r="AH23">
        <f t="shared" si="2"/>
        <v>17</v>
      </c>
      <c r="AI23">
        <f t="shared" si="3"/>
        <v>14</v>
      </c>
    </row>
    <row r="24" spans="1:35" ht="15">
      <c r="A24" s="54">
        <v>17</v>
      </c>
      <c r="B24" s="54" t="s">
        <v>63</v>
      </c>
      <c r="C24" s="54" t="s">
        <v>64</v>
      </c>
      <c r="D24" s="79" t="s">
        <v>65</v>
      </c>
      <c r="E24" s="4"/>
      <c r="F24" s="55"/>
      <c r="G24" s="55"/>
      <c r="H24" s="80" t="s">
        <v>32</v>
      </c>
      <c r="I24" s="57">
        <v>9</v>
      </c>
      <c r="J24" s="58">
        <f t="shared" si="0"/>
        <v>0.7948717948717948</v>
      </c>
      <c r="K24" s="59" t="s">
        <v>197</v>
      </c>
      <c r="L24" s="54">
        <f t="shared" si="1"/>
        <v>31</v>
      </c>
      <c r="M24" s="54"/>
      <c r="N24" s="60">
        <v>2</v>
      </c>
      <c r="O24" s="61">
        <v>1</v>
      </c>
      <c r="P24" s="60">
        <v>1</v>
      </c>
      <c r="Q24" s="61">
        <v>1</v>
      </c>
      <c r="R24" s="60">
        <v>2</v>
      </c>
      <c r="S24" s="61">
        <v>1</v>
      </c>
      <c r="T24" s="60">
        <v>2</v>
      </c>
      <c r="U24" s="61">
        <v>2</v>
      </c>
      <c r="V24" s="60">
        <v>2</v>
      </c>
      <c r="W24" s="61">
        <v>2</v>
      </c>
      <c r="X24" s="62">
        <v>1</v>
      </c>
      <c r="Y24" s="63">
        <v>1</v>
      </c>
      <c r="Z24" s="62">
        <v>1</v>
      </c>
      <c r="AA24" s="63">
        <v>1</v>
      </c>
      <c r="AB24" s="62">
        <v>2</v>
      </c>
      <c r="AC24" s="62">
        <v>2</v>
      </c>
      <c r="AD24" s="63">
        <v>1</v>
      </c>
      <c r="AE24" s="62">
        <v>2</v>
      </c>
      <c r="AF24" s="63">
        <v>2</v>
      </c>
      <c r="AG24" s="62">
        <v>2</v>
      </c>
      <c r="AH24">
        <f t="shared" si="2"/>
        <v>16</v>
      </c>
      <c r="AI24">
        <f t="shared" si="3"/>
        <v>15</v>
      </c>
    </row>
    <row r="25" spans="1:35" ht="15">
      <c r="A25" s="54">
        <v>18</v>
      </c>
      <c r="B25" s="85" t="s">
        <v>125</v>
      </c>
      <c r="C25" s="85" t="s">
        <v>126</v>
      </c>
      <c r="D25" s="86" t="s">
        <v>127</v>
      </c>
      <c r="E25" s="4"/>
      <c r="F25" s="55"/>
      <c r="G25" s="55"/>
      <c r="H25" s="80" t="s">
        <v>33</v>
      </c>
      <c r="I25" s="57">
        <v>43</v>
      </c>
      <c r="J25" s="58">
        <f t="shared" si="0"/>
        <v>0.7692307692307693</v>
      </c>
      <c r="K25" s="59"/>
      <c r="L25" s="54">
        <f t="shared" si="1"/>
        <v>30</v>
      </c>
      <c r="M25" s="54"/>
      <c r="N25" s="60">
        <v>1</v>
      </c>
      <c r="O25" s="61">
        <v>2</v>
      </c>
      <c r="P25" s="60">
        <v>1</v>
      </c>
      <c r="Q25" s="61">
        <v>1</v>
      </c>
      <c r="R25" s="60">
        <v>2</v>
      </c>
      <c r="S25" s="61">
        <v>1</v>
      </c>
      <c r="T25" s="60">
        <v>2</v>
      </c>
      <c r="U25" s="61">
        <v>2</v>
      </c>
      <c r="V25" s="60">
        <v>2</v>
      </c>
      <c r="W25" s="61">
        <v>2</v>
      </c>
      <c r="X25" s="62">
        <v>2</v>
      </c>
      <c r="Y25" s="63">
        <v>2</v>
      </c>
      <c r="Z25" s="62">
        <v>1</v>
      </c>
      <c r="AA25" s="63">
        <v>1</v>
      </c>
      <c r="AB25" s="62">
        <v>1</v>
      </c>
      <c r="AC25" s="62">
        <v>1</v>
      </c>
      <c r="AD25" s="63">
        <v>2</v>
      </c>
      <c r="AE25" s="62">
        <v>2</v>
      </c>
      <c r="AF25" s="63">
        <v>1</v>
      </c>
      <c r="AG25" s="62">
        <v>1</v>
      </c>
      <c r="AH25">
        <f t="shared" si="2"/>
        <v>16</v>
      </c>
      <c r="AI25">
        <f t="shared" si="3"/>
        <v>14</v>
      </c>
    </row>
    <row r="26" spans="1:35" ht="15">
      <c r="A26" s="54">
        <v>19</v>
      </c>
      <c r="B26" s="54" t="s">
        <v>108</v>
      </c>
      <c r="C26" s="54" t="s">
        <v>109</v>
      </c>
      <c r="D26" s="79" t="s">
        <v>110</v>
      </c>
      <c r="E26" s="82"/>
      <c r="F26" s="83"/>
      <c r="G26" s="83"/>
      <c r="H26" s="80" t="s">
        <v>34</v>
      </c>
      <c r="I26" s="84">
        <v>33</v>
      </c>
      <c r="J26" s="58">
        <f t="shared" si="0"/>
        <v>0.7435897435897436</v>
      </c>
      <c r="K26" s="59"/>
      <c r="L26" s="54">
        <f t="shared" si="1"/>
        <v>29</v>
      </c>
      <c r="M26" s="54"/>
      <c r="N26" s="60">
        <v>1</v>
      </c>
      <c r="O26" s="61">
        <v>1</v>
      </c>
      <c r="P26" s="60">
        <v>1</v>
      </c>
      <c r="Q26" s="61">
        <v>2</v>
      </c>
      <c r="R26" s="60">
        <v>2</v>
      </c>
      <c r="S26" s="61">
        <v>1</v>
      </c>
      <c r="T26" s="60">
        <v>1</v>
      </c>
      <c r="U26" s="61">
        <v>1</v>
      </c>
      <c r="V26" s="60">
        <v>2</v>
      </c>
      <c r="W26" s="61">
        <v>2</v>
      </c>
      <c r="X26" s="62">
        <v>2</v>
      </c>
      <c r="Y26" s="63">
        <v>1</v>
      </c>
      <c r="Z26" s="62">
        <v>2</v>
      </c>
      <c r="AA26" s="63">
        <v>1</v>
      </c>
      <c r="AB26" s="62">
        <v>2</v>
      </c>
      <c r="AC26" s="62">
        <v>2</v>
      </c>
      <c r="AD26" s="63">
        <v>2</v>
      </c>
      <c r="AE26" s="62">
        <v>1</v>
      </c>
      <c r="AF26" s="63">
        <v>1</v>
      </c>
      <c r="AG26" s="62">
        <v>1</v>
      </c>
      <c r="AH26">
        <f t="shared" si="2"/>
        <v>14</v>
      </c>
      <c r="AI26">
        <f t="shared" si="3"/>
        <v>15</v>
      </c>
    </row>
    <row r="27" spans="1:35" ht="15">
      <c r="A27" s="54">
        <v>20</v>
      </c>
      <c r="B27" s="54" t="s">
        <v>161</v>
      </c>
      <c r="C27" s="54" t="s">
        <v>162</v>
      </c>
      <c r="D27" s="79" t="s">
        <v>163</v>
      </c>
      <c r="E27" s="4"/>
      <c r="F27" s="55"/>
      <c r="G27" s="55"/>
      <c r="H27" s="80" t="s">
        <v>35</v>
      </c>
      <c r="I27" s="57">
        <v>17</v>
      </c>
      <c r="J27" s="58">
        <f t="shared" si="0"/>
        <v>0.6666666666666666</v>
      </c>
      <c r="K27" s="59"/>
      <c r="L27" s="54">
        <f t="shared" si="1"/>
        <v>26</v>
      </c>
      <c r="M27" s="54"/>
      <c r="N27" s="60">
        <v>1</v>
      </c>
      <c r="O27" s="61">
        <v>1</v>
      </c>
      <c r="P27" s="60">
        <v>2</v>
      </c>
      <c r="Q27" s="61">
        <v>2</v>
      </c>
      <c r="R27" s="60">
        <v>1</v>
      </c>
      <c r="S27" s="61">
        <v>1</v>
      </c>
      <c r="T27" s="60">
        <v>2</v>
      </c>
      <c r="U27" s="61">
        <v>1</v>
      </c>
      <c r="V27" s="60">
        <v>2</v>
      </c>
      <c r="W27" s="61">
        <v>2</v>
      </c>
      <c r="X27" s="62">
        <v>1</v>
      </c>
      <c r="Y27" s="63">
        <v>0</v>
      </c>
      <c r="Z27" s="62">
        <v>1</v>
      </c>
      <c r="AA27" s="63">
        <v>1</v>
      </c>
      <c r="AB27" s="62">
        <v>2</v>
      </c>
      <c r="AC27" s="62">
        <v>2</v>
      </c>
      <c r="AD27" s="63">
        <v>2</v>
      </c>
      <c r="AE27" s="62">
        <v>2</v>
      </c>
      <c r="AF27" s="63">
        <v>0</v>
      </c>
      <c r="AG27" s="62">
        <v>0</v>
      </c>
      <c r="AH27">
        <f t="shared" si="2"/>
        <v>15</v>
      </c>
      <c r="AI27">
        <f t="shared" si="3"/>
        <v>11</v>
      </c>
    </row>
    <row r="28" spans="1:35" ht="15">
      <c r="A28" s="54">
        <v>21</v>
      </c>
      <c r="B28" s="54" t="s">
        <v>125</v>
      </c>
      <c r="C28" s="54" t="s">
        <v>171</v>
      </c>
      <c r="D28" s="79" t="s">
        <v>172</v>
      </c>
      <c r="E28" s="4"/>
      <c r="F28" s="55"/>
      <c r="G28" s="55"/>
      <c r="H28" s="80" t="s">
        <v>36</v>
      </c>
      <c r="I28" s="57">
        <v>19</v>
      </c>
      <c r="J28" s="58">
        <f t="shared" si="0"/>
        <v>0.6410256410256411</v>
      </c>
      <c r="K28" s="59"/>
      <c r="L28" s="54">
        <f t="shared" si="1"/>
        <v>25</v>
      </c>
      <c r="M28" s="54"/>
      <c r="N28" s="60">
        <v>0</v>
      </c>
      <c r="O28" s="61">
        <v>1</v>
      </c>
      <c r="P28" s="60">
        <v>1</v>
      </c>
      <c r="Q28" s="61">
        <v>2</v>
      </c>
      <c r="R28" s="60">
        <v>1</v>
      </c>
      <c r="S28" s="61">
        <v>2</v>
      </c>
      <c r="T28" s="60">
        <v>2</v>
      </c>
      <c r="U28" s="61">
        <v>2</v>
      </c>
      <c r="V28" s="60">
        <v>1</v>
      </c>
      <c r="W28" s="61">
        <v>0</v>
      </c>
      <c r="X28" s="62">
        <v>2</v>
      </c>
      <c r="Y28" s="63">
        <v>1</v>
      </c>
      <c r="Z28" s="62">
        <v>1</v>
      </c>
      <c r="AA28" s="63">
        <v>1</v>
      </c>
      <c r="AB28" s="62">
        <v>1</v>
      </c>
      <c r="AC28" s="62">
        <v>1</v>
      </c>
      <c r="AD28" s="63">
        <v>1</v>
      </c>
      <c r="AE28" s="62">
        <v>2</v>
      </c>
      <c r="AF28" s="63">
        <v>2</v>
      </c>
      <c r="AG28" s="62">
        <v>1</v>
      </c>
      <c r="AH28">
        <f t="shared" si="2"/>
        <v>12</v>
      </c>
      <c r="AI28">
        <f t="shared" si="3"/>
        <v>13</v>
      </c>
    </row>
    <row r="29" spans="1:35" ht="15">
      <c r="A29" s="54">
        <v>22</v>
      </c>
      <c r="B29" s="81" t="s">
        <v>120</v>
      </c>
      <c r="C29" s="54" t="s">
        <v>139</v>
      </c>
      <c r="D29" s="79" t="s">
        <v>140</v>
      </c>
      <c r="E29" s="4" t="s">
        <v>55</v>
      </c>
      <c r="F29" s="55"/>
      <c r="G29" s="55"/>
      <c r="H29" s="80" t="s">
        <v>37</v>
      </c>
      <c r="I29" s="57">
        <v>18</v>
      </c>
      <c r="J29" s="58">
        <f t="shared" si="0"/>
        <v>0.6153846153846154</v>
      </c>
      <c r="K29" s="59" t="s">
        <v>197</v>
      </c>
      <c r="L29" s="54">
        <f t="shared" si="1"/>
        <v>24</v>
      </c>
      <c r="M29" s="54"/>
      <c r="N29" s="60">
        <v>2</v>
      </c>
      <c r="O29" s="61">
        <v>1</v>
      </c>
      <c r="P29" s="60">
        <v>1</v>
      </c>
      <c r="Q29" s="61">
        <v>2</v>
      </c>
      <c r="R29" s="60">
        <v>2</v>
      </c>
      <c r="S29" s="61">
        <v>1</v>
      </c>
      <c r="T29" s="60">
        <v>1</v>
      </c>
      <c r="U29" s="61">
        <v>1</v>
      </c>
      <c r="V29" s="60">
        <v>2</v>
      </c>
      <c r="W29" s="61">
        <v>2</v>
      </c>
      <c r="X29" s="62">
        <v>2</v>
      </c>
      <c r="Y29" s="63">
        <v>1</v>
      </c>
      <c r="Z29" s="62">
        <v>1</v>
      </c>
      <c r="AA29" s="63">
        <v>1</v>
      </c>
      <c r="AB29" s="62">
        <v>2</v>
      </c>
      <c r="AC29" s="62">
        <v>2</v>
      </c>
      <c r="AD29" s="63">
        <v>0</v>
      </c>
      <c r="AE29" s="62">
        <v>0</v>
      </c>
      <c r="AF29" s="63">
        <v>0</v>
      </c>
      <c r="AG29" s="62">
        <v>0</v>
      </c>
      <c r="AH29">
        <f t="shared" si="2"/>
        <v>15</v>
      </c>
      <c r="AI29">
        <f t="shared" si="3"/>
        <v>9</v>
      </c>
    </row>
    <row r="30" spans="1:35" ht="15">
      <c r="A30" s="54">
        <v>23</v>
      </c>
      <c r="B30" s="54" t="s">
        <v>125</v>
      </c>
      <c r="C30" s="54" t="s">
        <v>169</v>
      </c>
      <c r="D30" s="79" t="s">
        <v>170</v>
      </c>
      <c r="E30" s="4"/>
      <c r="F30" s="55"/>
      <c r="G30" s="55"/>
      <c r="H30" s="80" t="s">
        <v>38</v>
      </c>
      <c r="I30" s="57">
        <v>14</v>
      </c>
      <c r="J30" s="58">
        <f t="shared" si="0"/>
        <v>0.6153846153846154</v>
      </c>
      <c r="K30" s="59" t="s">
        <v>197</v>
      </c>
      <c r="L30" s="54">
        <f t="shared" si="1"/>
        <v>24</v>
      </c>
      <c r="M30" s="54"/>
      <c r="N30" s="60">
        <v>2</v>
      </c>
      <c r="O30" s="61">
        <v>1</v>
      </c>
      <c r="P30" s="60">
        <v>1</v>
      </c>
      <c r="Q30" s="61">
        <v>1</v>
      </c>
      <c r="R30" s="60">
        <v>1</v>
      </c>
      <c r="S30" s="61">
        <v>1</v>
      </c>
      <c r="T30" s="60">
        <v>1</v>
      </c>
      <c r="U30" s="61">
        <v>0</v>
      </c>
      <c r="V30" s="60">
        <v>2</v>
      </c>
      <c r="W30" s="61">
        <v>2</v>
      </c>
      <c r="X30" s="62">
        <v>1</v>
      </c>
      <c r="Y30" s="63">
        <v>1</v>
      </c>
      <c r="Z30" s="62">
        <v>1</v>
      </c>
      <c r="AA30" s="63">
        <v>1</v>
      </c>
      <c r="AB30" s="62">
        <v>1</v>
      </c>
      <c r="AC30" s="62">
        <v>1</v>
      </c>
      <c r="AD30" s="63">
        <v>1</v>
      </c>
      <c r="AE30" s="62">
        <v>2</v>
      </c>
      <c r="AF30" s="63">
        <v>1</v>
      </c>
      <c r="AG30" s="62">
        <v>2</v>
      </c>
      <c r="AH30">
        <f t="shared" si="2"/>
        <v>12</v>
      </c>
      <c r="AI30">
        <f t="shared" si="3"/>
        <v>12</v>
      </c>
    </row>
    <row r="31" spans="1:35" ht="15">
      <c r="A31" s="54">
        <v>24</v>
      </c>
      <c r="B31" s="54" t="s">
        <v>99</v>
      </c>
      <c r="C31" s="54" t="s">
        <v>205</v>
      </c>
      <c r="D31" s="79" t="s">
        <v>101</v>
      </c>
      <c r="E31" s="4"/>
      <c r="F31" s="55"/>
      <c r="G31" s="55"/>
      <c r="H31" s="80" t="s">
        <v>39</v>
      </c>
      <c r="I31" s="57">
        <v>1</v>
      </c>
      <c r="J31" s="58">
        <f t="shared" si="0"/>
        <v>0.5641025641025641</v>
      </c>
      <c r="K31" s="59"/>
      <c r="L31" s="54">
        <f t="shared" si="1"/>
        <v>22</v>
      </c>
      <c r="M31" s="54"/>
      <c r="N31" s="60">
        <v>1</v>
      </c>
      <c r="O31" s="61">
        <v>1</v>
      </c>
      <c r="P31" s="60">
        <v>1</v>
      </c>
      <c r="Q31" s="61">
        <v>2</v>
      </c>
      <c r="R31" s="60">
        <v>1</v>
      </c>
      <c r="S31" s="61">
        <v>0</v>
      </c>
      <c r="T31" s="60">
        <v>1</v>
      </c>
      <c r="U31" s="61">
        <v>1</v>
      </c>
      <c r="V31" s="60">
        <v>0</v>
      </c>
      <c r="W31" s="61">
        <v>1</v>
      </c>
      <c r="X31" s="62">
        <v>1</v>
      </c>
      <c r="Y31" s="63">
        <v>2</v>
      </c>
      <c r="Z31" s="62">
        <v>1</v>
      </c>
      <c r="AA31" s="63">
        <v>1</v>
      </c>
      <c r="AB31" s="62">
        <v>2</v>
      </c>
      <c r="AC31" s="62">
        <v>1</v>
      </c>
      <c r="AD31" s="63">
        <v>1</v>
      </c>
      <c r="AE31" s="62">
        <v>2</v>
      </c>
      <c r="AF31" s="63">
        <v>1</v>
      </c>
      <c r="AG31" s="62">
        <v>1</v>
      </c>
      <c r="AH31">
        <f t="shared" si="2"/>
        <v>9</v>
      </c>
      <c r="AI31">
        <f t="shared" si="3"/>
        <v>13</v>
      </c>
    </row>
    <row r="32" spans="1:35" ht="15">
      <c r="A32" s="54">
        <v>25</v>
      </c>
      <c r="B32" s="54" t="s">
        <v>102</v>
      </c>
      <c r="C32" s="54" t="s">
        <v>203</v>
      </c>
      <c r="D32" s="79" t="s">
        <v>204</v>
      </c>
      <c r="E32" s="4"/>
      <c r="F32" s="55"/>
      <c r="G32" s="55"/>
      <c r="H32" s="80" t="s">
        <v>40</v>
      </c>
      <c r="I32" s="57">
        <v>13</v>
      </c>
      <c r="J32" s="58">
        <f t="shared" si="0"/>
        <v>0.5384615384615384</v>
      </c>
      <c r="K32" s="59"/>
      <c r="L32" s="54">
        <f t="shared" si="1"/>
        <v>21</v>
      </c>
      <c r="M32" s="54"/>
      <c r="N32" s="60">
        <v>1</v>
      </c>
      <c r="O32" s="61">
        <v>1</v>
      </c>
      <c r="P32" s="60">
        <v>1</v>
      </c>
      <c r="Q32" s="61">
        <v>0</v>
      </c>
      <c r="R32" s="60">
        <v>1</v>
      </c>
      <c r="S32" s="61">
        <v>0</v>
      </c>
      <c r="T32" s="60">
        <v>1</v>
      </c>
      <c r="U32" s="61">
        <v>1</v>
      </c>
      <c r="V32" s="60">
        <v>2</v>
      </c>
      <c r="W32" s="61">
        <v>1</v>
      </c>
      <c r="X32" s="62">
        <v>1</v>
      </c>
      <c r="Y32" s="63">
        <v>1</v>
      </c>
      <c r="Z32" s="62">
        <v>2</v>
      </c>
      <c r="AA32" s="63">
        <v>1</v>
      </c>
      <c r="AB32" s="62">
        <v>1</v>
      </c>
      <c r="AC32" s="62">
        <v>1</v>
      </c>
      <c r="AD32" s="63">
        <v>1</v>
      </c>
      <c r="AE32" s="62">
        <v>2</v>
      </c>
      <c r="AF32" s="63">
        <v>1</v>
      </c>
      <c r="AG32" s="62">
        <v>1</v>
      </c>
      <c r="AH32">
        <f t="shared" si="2"/>
        <v>9</v>
      </c>
      <c r="AI32">
        <f t="shared" si="3"/>
        <v>12</v>
      </c>
    </row>
    <row r="33" spans="1:35" ht="15">
      <c r="A33" s="54">
        <v>26</v>
      </c>
      <c r="B33" s="85" t="s">
        <v>166</v>
      </c>
      <c r="C33" s="85" t="s">
        <v>167</v>
      </c>
      <c r="D33" s="86" t="s">
        <v>168</v>
      </c>
      <c r="E33" s="4"/>
      <c r="F33" s="55"/>
      <c r="G33" s="55"/>
      <c r="H33" s="80" t="s">
        <v>41</v>
      </c>
      <c r="I33" s="57">
        <v>47</v>
      </c>
      <c r="J33" s="58">
        <f t="shared" si="0"/>
        <v>0.5128205128205128</v>
      </c>
      <c r="K33" s="59"/>
      <c r="L33" s="54">
        <f t="shared" si="1"/>
        <v>20</v>
      </c>
      <c r="M33" s="54"/>
      <c r="N33" s="60">
        <v>1</v>
      </c>
      <c r="O33" s="61">
        <v>1</v>
      </c>
      <c r="P33" s="60">
        <v>0</v>
      </c>
      <c r="Q33" s="61">
        <v>1</v>
      </c>
      <c r="R33" s="60">
        <v>1</v>
      </c>
      <c r="S33" s="61">
        <v>1</v>
      </c>
      <c r="T33" s="60">
        <v>2</v>
      </c>
      <c r="U33" s="61">
        <v>1</v>
      </c>
      <c r="V33" s="60">
        <v>1</v>
      </c>
      <c r="W33" s="61">
        <v>1</v>
      </c>
      <c r="X33" s="62">
        <v>1</v>
      </c>
      <c r="Y33" s="63">
        <v>1</v>
      </c>
      <c r="Z33" s="62">
        <v>1</v>
      </c>
      <c r="AA33" s="63">
        <v>1</v>
      </c>
      <c r="AB33" s="62">
        <v>1</v>
      </c>
      <c r="AC33" s="62">
        <v>1</v>
      </c>
      <c r="AD33" s="63">
        <v>1</v>
      </c>
      <c r="AE33" s="62">
        <v>2</v>
      </c>
      <c r="AF33" s="63">
        <v>1</v>
      </c>
      <c r="AG33" s="62">
        <v>0</v>
      </c>
      <c r="AH33">
        <f t="shared" si="2"/>
        <v>10</v>
      </c>
      <c r="AI33">
        <f t="shared" si="3"/>
        <v>10</v>
      </c>
    </row>
    <row r="34" spans="1:35" ht="15">
      <c r="A34" s="54">
        <v>27</v>
      </c>
      <c r="B34" s="85" t="s">
        <v>105</v>
      </c>
      <c r="C34" s="85" t="s">
        <v>106</v>
      </c>
      <c r="D34" s="86" t="s">
        <v>107</v>
      </c>
      <c r="E34" s="82"/>
      <c r="F34" s="83"/>
      <c r="G34" s="83"/>
      <c r="H34" s="80" t="s">
        <v>42</v>
      </c>
      <c r="I34" s="84">
        <v>37</v>
      </c>
      <c r="J34" s="58">
        <f t="shared" si="0"/>
        <v>0.48717948717948717</v>
      </c>
      <c r="K34" s="59"/>
      <c r="L34" s="54">
        <f t="shared" si="1"/>
        <v>19</v>
      </c>
      <c r="M34" s="54"/>
      <c r="N34" s="60">
        <v>1</v>
      </c>
      <c r="O34" s="61">
        <v>1</v>
      </c>
      <c r="P34" s="60">
        <v>1</v>
      </c>
      <c r="Q34" s="61">
        <v>0</v>
      </c>
      <c r="R34" s="60">
        <v>2</v>
      </c>
      <c r="S34" s="61">
        <v>0</v>
      </c>
      <c r="T34" s="60">
        <v>1</v>
      </c>
      <c r="U34" s="61">
        <v>1</v>
      </c>
      <c r="V34" s="60">
        <v>0</v>
      </c>
      <c r="W34" s="61">
        <v>1</v>
      </c>
      <c r="X34" s="62">
        <v>2</v>
      </c>
      <c r="Y34" s="63">
        <v>1</v>
      </c>
      <c r="Z34" s="62">
        <v>1</v>
      </c>
      <c r="AA34" s="63">
        <v>0</v>
      </c>
      <c r="AB34" s="62">
        <v>2</v>
      </c>
      <c r="AC34" s="62">
        <v>1</v>
      </c>
      <c r="AD34" s="63">
        <v>1</v>
      </c>
      <c r="AE34" s="62">
        <v>2</v>
      </c>
      <c r="AF34" s="63">
        <v>1</v>
      </c>
      <c r="AG34" s="62">
        <v>0</v>
      </c>
      <c r="AH34">
        <f t="shared" si="2"/>
        <v>8</v>
      </c>
      <c r="AI34">
        <f t="shared" si="3"/>
        <v>11</v>
      </c>
    </row>
    <row r="35" spans="1:35" ht="15">
      <c r="A35" s="54">
        <v>28</v>
      </c>
      <c r="B35" s="54" t="s">
        <v>78</v>
      </c>
      <c r="C35" s="54" t="s">
        <v>79</v>
      </c>
      <c r="D35" s="79" t="s">
        <v>80</v>
      </c>
      <c r="E35" s="54"/>
      <c r="F35" s="4"/>
      <c r="G35" s="55"/>
      <c r="H35" s="80" t="s">
        <v>43</v>
      </c>
      <c r="I35" s="57">
        <v>8</v>
      </c>
      <c r="J35" s="58">
        <f t="shared" si="0"/>
        <v>0.38461538461538464</v>
      </c>
      <c r="K35" s="59"/>
      <c r="L35" s="54">
        <f t="shared" si="1"/>
        <v>15</v>
      </c>
      <c r="M35" s="54"/>
      <c r="N35" s="60">
        <v>1</v>
      </c>
      <c r="O35" s="61">
        <v>1</v>
      </c>
      <c r="P35" s="60">
        <v>0</v>
      </c>
      <c r="Q35" s="61">
        <v>0</v>
      </c>
      <c r="R35" s="60">
        <v>0</v>
      </c>
      <c r="S35" s="61">
        <v>0</v>
      </c>
      <c r="T35" s="60">
        <v>1</v>
      </c>
      <c r="U35" s="61">
        <v>0</v>
      </c>
      <c r="V35" s="60">
        <v>1</v>
      </c>
      <c r="W35" s="61">
        <v>1</v>
      </c>
      <c r="X35" s="62">
        <v>1</v>
      </c>
      <c r="Y35" s="63">
        <v>1</v>
      </c>
      <c r="Z35" s="62">
        <v>1</v>
      </c>
      <c r="AA35" s="63">
        <v>1</v>
      </c>
      <c r="AB35" s="62">
        <v>0</v>
      </c>
      <c r="AC35" s="62">
        <v>1</v>
      </c>
      <c r="AD35" s="63">
        <v>1</v>
      </c>
      <c r="AE35" s="62">
        <v>2</v>
      </c>
      <c r="AF35" s="63">
        <v>0</v>
      </c>
      <c r="AG35" s="62">
        <v>2</v>
      </c>
      <c r="AH35">
        <f t="shared" si="2"/>
        <v>5</v>
      </c>
      <c r="AI35">
        <f t="shared" si="3"/>
        <v>10</v>
      </c>
    </row>
    <row r="36" spans="2:4" ht="15">
      <c r="B36" s="87"/>
      <c r="C36" s="87"/>
      <c r="D36" s="88"/>
    </row>
    <row r="37" spans="2:4" ht="15">
      <c r="B37" s="87"/>
      <c r="C37" s="87"/>
      <c r="D37" s="88"/>
    </row>
    <row r="38" spans="2:4" ht="15">
      <c r="B38" s="87"/>
      <c r="C38" s="87"/>
      <c r="D38" s="88"/>
    </row>
    <row r="39" spans="2:33" ht="15">
      <c r="B39" s="87"/>
      <c r="C39" s="87"/>
      <c r="D39" s="88"/>
      <c r="L39" s="65" t="s">
        <v>56</v>
      </c>
      <c r="N39" s="89">
        <f aca="true" t="shared" si="4" ref="N39:AG39">COUNTIF(N8:N35,2)/(COUNTIF(N8:N35,0)+COUNTIF(N8:N35,"&gt;0"))*100</f>
        <v>53.57142857142857</v>
      </c>
      <c r="O39" s="89">
        <f t="shared" si="4"/>
        <v>53.57142857142857</v>
      </c>
      <c r="P39" s="89">
        <f t="shared" si="4"/>
        <v>14.285714285714285</v>
      </c>
      <c r="Q39" s="89">
        <f t="shared" si="4"/>
        <v>67.85714285714286</v>
      </c>
      <c r="R39" s="89">
        <f t="shared" si="4"/>
        <v>64.28571428571429</v>
      </c>
      <c r="S39" s="89">
        <f t="shared" si="4"/>
        <v>32.142857142857146</v>
      </c>
      <c r="T39" s="89">
        <f t="shared" si="4"/>
        <v>75</v>
      </c>
      <c r="U39" s="89">
        <f t="shared" si="4"/>
        <v>60.71428571428571</v>
      </c>
      <c r="V39" s="89">
        <f t="shared" si="4"/>
        <v>82.14285714285714</v>
      </c>
      <c r="W39" s="89">
        <f t="shared" si="4"/>
        <v>71.42857142857143</v>
      </c>
      <c r="X39" s="89">
        <f t="shared" si="4"/>
        <v>71.42857142857143</v>
      </c>
      <c r="Y39" s="89">
        <f t="shared" si="4"/>
        <v>46.42857142857143</v>
      </c>
      <c r="Z39" s="89">
        <f t="shared" si="4"/>
        <v>57.14285714285714</v>
      </c>
      <c r="AA39" s="89">
        <f t="shared" si="4"/>
        <v>50</v>
      </c>
      <c r="AB39" s="89">
        <f t="shared" si="4"/>
        <v>60.71428571428571</v>
      </c>
      <c r="AC39" s="89">
        <f t="shared" si="4"/>
        <v>60.71428571428571</v>
      </c>
      <c r="AD39" s="89">
        <f t="shared" si="4"/>
        <v>42.857142857142854</v>
      </c>
      <c r="AE39" s="89">
        <f t="shared" si="4"/>
        <v>92.85714285714286</v>
      </c>
      <c r="AF39" s="89">
        <f t="shared" si="4"/>
        <v>50</v>
      </c>
      <c r="AG39" s="89">
        <f t="shared" si="4"/>
        <v>46.42857142857143</v>
      </c>
    </row>
    <row r="40" spans="2:33" ht="15">
      <c r="B40" s="87"/>
      <c r="C40" s="87"/>
      <c r="D40" s="88"/>
      <c r="N40" s="53" t="s">
        <v>50</v>
      </c>
      <c r="O40" s="53" t="s">
        <v>50</v>
      </c>
      <c r="P40" s="53" t="s">
        <v>50</v>
      </c>
      <c r="Q40" s="53" t="s">
        <v>50</v>
      </c>
      <c r="R40" s="53" t="s">
        <v>50</v>
      </c>
      <c r="S40" s="53" t="s">
        <v>50</v>
      </c>
      <c r="T40" s="53" t="s">
        <v>50</v>
      </c>
      <c r="U40" s="53" t="s">
        <v>50</v>
      </c>
      <c r="V40" s="53" t="s">
        <v>50</v>
      </c>
      <c r="W40" s="53" t="s">
        <v>50</v>
      </c>
      <c r="X40" s="53" t="s">
        <v>50</v>
      </c>
      <c r="Y40" s="53" t="s">
        <v>50</v>
      </c>
      <c r="Z40" s="53" t="s">
        <v>50</v>
      </c>
      <c r="AA40" s="53" t="s">
        <v>50</v>
      </c>
      <c r="AB40" s="53" t="s">
        <v>50</v>
      </c>
      <c r="AC40" s="53" t="s">
        <v>50</v>
      </c>
      <c r="AD40" s="53" t="s">
        <v>50</v>
      </c>
      <c r="AE40" s="53" t="s">
        <v>50</v>
      </c>
      <c r="AF40" s="53" t="s">
        <v>50</v>
      </c>
      <c r="AG40" s="53" t="s">
        <v>50</v>
      </c>
    </row>
    <row r="41" spans="2:4" ht="15">
      <c r="B41" s="87"/>
      <c r="C41" s="87"/>
      <c r="D41" s="88"/>
    </row>
    <row r="42" spans="2:4" ht="15">
      <c r="B42" s="87"/>
      <c r="C42" s="87"/>
      <c r="D42" s="88"/>
    </row>
    <row r="44" spans="1:256" s="36" customFormat="1" ht="15">
      <c r="A44"/>
      <c r="B44" s="87"/>
      <c r="C44" s="87"/>
      <c r="D44" s="88"/>
      <c r="F44" s="48"/>
      <c r="G44" s="48"/>
      <c r="H44" s="78"/>
      <c r="I44"/>
      <c r="J44" s="70"/>
      <c r="K44" s="52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6" customFormat="1" ht="15">
      <c r="A45"/>
      <c r="B45" s="87"/>
      <c r="C45" s="87"/>
      <c r="D45" s="88"/>
      <c r="F45" s="48"/>
      <c r="G45" s="48"/>
      <c r="H45" s="78"/>
      <c r="I45"/>
      <c r="J45" s="70"/>
      <c r="K45" s="5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6" customFormat="1" ht="15">
      <c r="A46"/>
      <c r="B46" s="87"/>
      <c r="C46" s="87"/>
      <c r="D46" s="88"/>
      <c r="F46" s="48"/>
      <c r="G46" s="48"/>
      <c r="H46" s="78"/>
      <c r="I46"/>
      <c r="J46" s="70"/>
      <c r="K46" s="5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6" customFormat="1" ht="15">
      <c r="A47"/>
      <c r="B47" s="87"/>
      <c r="C47" s="87"/>
      <c r="D47" s="88"/>
      <c r="F47" s="48"/>
      <c r="G47" s="48"/>
      <c r="H47" s="78"/>
      <c r="I47"/>
      <c r="J47" s="70"/>
      <c r="K47" s="5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6" customFormat="1" ht="15">
      <c r="A48"/>
      <c r="B48" s="87"/>
      <c r="C48" s="87"/>
      <c r="D48" s="88"/>
      <c r="F48" s="48"/>
      <c r="G48" s="48"/>
      <c r="H48" s="78"/>
      <c r="I48"/>
      <c r="J48" s="70"/>
      <c r="K48" s="5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6" customFormat="1" ht="15">
      <c r="A49"/>
      <c r="B49" s="87"/>
      <c r="C49" s="87"/>
      <c r="D49" s="88"/>
      <c r="F49" s="48"/>
      <c r="G49" s="48"/>
      <c r="H49" s="78"/>
      <c r="I49"/>
      <c r="J49" s="70"/>
      <c r="K49" s="5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6" customFormat="1" ht="15">
      <c r="A50"/>
      <c r="B50" s="87"/>
      <c r="C50" s="87"/>
      <c r="D50" s="88"/>
      <c r="F50" s="48"/>
      <c r="G50" s="48"/>
      <c r="H50" s="78"/>
      <c r="I50"/>
      <c r="J50" s="70"/>
      <c r="K50" s="5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6" customFormat="1" ht="15">
      <c r="A51"/>
      <c r="B51" s="87"/>
      <c r="C51" s="87"/>
      <c r="D51" s="88"/>
      <c r="F51" s="48"/>
      <c r="G51" s="48"/>
      <c r="H51" s="78"/>
      <c r="I51"/>
      <c r="J51" s="70"/>
      <c r="K51" s="5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6" customFormat="1" ht="15">
      <c r="A52"/>
      <c r="B52" s="87"/>
      <c r="C52" s="87"/>
      <c r="D52" s="88"/>
      <c r="F52" s="48"/>
      <c r="G52" s="48"/>
      <c r="H52" s="78"/>
      <c r="I52"/>
      <c r="J52" s="70"/>
      <c r="K52" s="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6" customFormat="1" ht="15">
      <c r="A53"/>
      <c r="B53" s="87"/>
      <c r="C53" s="87"/>
      <c r="D53" s="88"/>
      <c r="F53" s="48"/>
      <c r="G53" s="48"/>
      <c r="H53" s="78"/>
      <c r="I53"/>
      <c r="J53" s="70"/>
      <c r="K53" s="52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6" customFormat="1" ht="15">
      <c r="A54"/>
      <c r="B54" s="87"/>
      <c r="C54" s="87"/>
      <c r="D54" s="88"/>
      <c r="F54" s="48"/>
      <c r="G54" s="48"/>
      <c r="H54" s="78"/>
      <c r="I54"/>
      <c r="J54" s="70"/>
      <c r="K54" s="5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6" customFormat="1" ht="15">
      <c r="A55"/>
      <c r="B55" s="87"/>
      <c r="C55" s="87"/>
      <c r="D55" s="88"/>
      <c r="F55" s="48"/>
      <c r="G55" s="48"/>
      <c r="H55" s="78"/>
      <c r="I55"/>
      <c r="J55" s="70"/>
      <c r="K55" s="5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6" customFormat="1" ht="15">
      <c r="A56"/>
      <c r="B56" s="87"/>
      <c r="C56" s="87"/>
      <c r="D56" s="88"/>
      <c r="F56" s="48"/>
      <c r="G56" s="48"/>
      <c r="H56" s="78"/>
      <c r="I56"/>
      <c r="J56" s="70"/>
      <c r="K56" s="5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6" customFormat="1" ht="15">
      <c r="A57"/>
      <c r="B57" s="87"/>
      <c r="C57" s="87"/>
      <c r="D57" s="88"/>
      <c r="F57" s="48"/>
      <c r="G57" s="48"/>
      <c r="H57" s="78"/>
      <c r="I57"/>
      <c r="J57" s="70"/>
      <c r="K57" s="5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6" customFormat="1" ht="15">
      <c r="A58"/>
      <c r="B58" s="87"/>
      <c r="C58" s="87"/>
      <c r="D58" s="88"/>
      <c r="F58" s="48"/>
      <c r="G58" s="48"/>
      <c r="H58" s="78"/>
      <c r="I58"/>
      <c r="J58" s="70"/>
      <c r="K58" s="5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6" customFormat="1" ht="15">
      <c r="A59"/>
      <c r="B59" s="87"/>
      <c r="C59" s="87"/>
      <c r="D59" s="88"/>
      <c r="F59" s="48"/>
      <c r="G59" s="48"/>
      <c r="H59" s="78"/>
      <c r="I59"/>
      <c r="J59" s="70"/>
      <c r="K59" s="5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cp:lastPrinted>2012-12-08T15:00:05Z</cp:lastPrinted>
  <dcterms:created xsi:type="dcterms:W3CDTF">2009-08-16T22:46:38Z</dcterms:created>
  <dcterms:modified xsi:type="dcterms:W3CDTF">2012-12-09T23:37:18Z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