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1"/>
  </bookViews>
  <sheets>
    <sheet name="FT 1" sheetId="1" r:id="rId1"/>
    <sheet name="HFT 1" sheetId="2" r:id="rId2"/>
    <sheet name="HFT 2" sheetId="3" r:id="rId3"/>
    <sheet name="nHFT" sheetId="4" r:id="rId4"/>
    <sheet name="Petcontrol" sheetId="5" r:id="rId5"/>
    <sheet name="3 po 3" sheetId="6" r:id="rId6"/>
  </sheets>
  <definedNames/>
  <calcPr fullCalcOnLoad="1"/>
</workbook>
</file>

<file path=xl/sharedStrings.xml><?xml version="1.0" encoding="utf-8"?>
<sst xmlns="http://schemas.openxmlformats.org/spreadsheetml/2006/main" count="355" uniqueCount="187">
  <si>
    <t>MIEJSCE</t>
  </si>
  <si>
    <t>FT 1</t>
  </si>
  <si>
    <t>Dystans</t>
  </si>
  <si>
    <t>Procent trafień</t>
  </si>
  <si>
    <t>Procent trafień do zwyciezcy</t>
  </si>
  <si>
    <t>karabinek (dane z kart startowych)</t>
  </si>
  <si>
    <t>celownik (dane z kart startowych)</t>
  </si>
  <si>
    <t>Vo zmierzone</t>
  </si>
  <si>
    <t>UWAGI</t>
  </si>
  <si>
    <t>KZ</t>
  </si>
  <si>
    <t>Utrudnienie</t>
  </si>
  <si>
    <t>K</t>
  </si>
  <si>
    <t>S</t>
  </si>
  <si>
    <t>ZAWODNIK</t>
  </si>
  <si>
    <t>%</t>
  </si>
  <si>
    <t>Junior</t>
  </si>
  <si>
    <t>HFT 1</t>
  </si>
  <si>
    <t>HFT 2</t>
  </si>
  <si>
    <t>CEL  NR /       PUNKTY      I dzień</t>
  </si>
  <si>
    <t>Dystans przeliczony</t>
  </si>
  <si>
    <t>Powiększenie</t>
  </si>
  <si>
    <t>Obiektyw (metry)</t>
  </si>
  <si>
    <t>L</t>
  </si>
  <si>
    <t>Ustawienie AO</t>
  </si>
  <si>
    <t>błąd podliczenia karty</t>
  </si>
  <si>
    <t>Nick</t>
  </si>
  <si>
    <t>Wirek</t>
  </si>
  <si>
    <t>Marcel</t>
  </si>
  <si>
    <t>kombatant</t>
  </si>
  <si>
    <t>Kwadratowy</t>
  </si>
  <si>
    <t>FunnyB</t>
  </si>
  <si>
    <t>Aksel</t>
  </si>
  <si>
    <t>Kadzisław</t>
  </si>
  <si>
    <t>Spinner</t>
  </si>
  <si>
    <t>Woli</t>
  </si>
  <si>
    <t>średnia trafień za stanowisko</t>
  </si>
  <si>
    <t>Średnia trafień celu</t>
  </si>
  <si>
    <t>CEL  NR /PUNKTY</t>
  </si>
  <si>
    <t>Kolasiński</t>
  </si>
  <si>
    <t>Krzysztof</t>
  </si>
  <si>
    <t>Oryks</t>
  </si>
  <si>
    <t>Winiarek</t>
  </si>
  <si>
    <t>Mirosław</t>
  </si>
  <si>
    <t>Szybist</t>
  </si>
  <si>
    <t>Dariusz</t>
  </si>
  <si>
    <t>DChavez</t>
  </si>
  <si>
    <t>Marchelak</t>
  </si>
  <si>
    <t>Robert</t>
  </si>
  <si>
    <t>marcon</t>
  </si>
  <si>
    <t>Dylewski</t>
  </si>
  <si>
    <t>Andrzej</t>
  </si>
  <si>
    <t>AndrzejLysy</t>
  </si>
  <si>
    <t>Janota-Bzowski</t>
  </si>
  <si>
    <t>Jakub</t>
  </si>
  <si>
    <t>Mondo_Cane</t>
  </si>
  <si>
    <t>Kotkowski</t>
  </si>
  <si>
    <t>Marceli</t>
  </si>
  <si>
    <t>Federowicz</t>
  </si>
  <si>
    <t>Rafał</t>
  </si>
  <si>
    <t>.raf</t>
  </si>
  <si>
    <t>Maciej</t>
  </si>
  <si>
    <t>viniarsky</t>
  </si>
  <si>
    <t>Ziółkowski</t>
  </si>
  <si>
    <t>Jacek</t>
  </si>
  <si>
    <t>PFTA</t>
  </si>
  <si>
    <t>Błażej</t>
  </si>
  <si>
    <t>Massloch</t>
  </si>
  <si>
    <t>Jaroslaw</t>
  </si>
  <si>
    <t>gannet</t>
  </si>
  <si>
    <t>Michał</t>
  </si>
  <si>
    <t>myhau</t>
  </si>
  <si>
    <t>Szczurek</t>
  </si>
  <si>
    <t>mysior05</t>
  </si>
  <si>
    <t>Bojanowski</t>
  </si>
  <si>
    <t>Witold</t>
  </si>
  <si>
    <t>witboj</t>
  </si>
  <si>
    <t>Szymon</t>
  </si>
  <si>
    <t>szymboj</t>
  </si>
  <si>
    <t>Minorowicz</t>
  </si>
  <si>
    <t>Paweł</t>
  </si>
  <si>
    <t>Efendi_rekin</t>
  </si>
  <si>
    <t>Kocemba</t>
  </si>
  <si>
    <t>Tomasz</t>
  </si>
  <si>
    <t>Tomek_K</t>
  </si>
  <si>
    <t>Chojnicki</t>
  </si>
  <si>
    <t>Janusz</t>
  </si>
  <si>
    <t>Łukjanowicz</t>
  </si>
  <si>
    <t>Neo</t>
  </si>
  <si>
    <t>Narbut</t>
  </si>
  <si>
    <t>Jarosław</t>
  </si>
  <si>
    <t>Jarn</t>
  </si>
  <si>
    <t>Wziętek</t>
  </si>
  <si>
    <t>Marek</t>
  </si>
  <si>
    <t>maruch</t>
  </si>
  <si>
    <t>Cupiał</t>
  </si>
  <si>
    <t>Mieczysław</t>
  </si>
  <si>
    <t>M.C.</t>
  </si>
  <si>
    <t>Jakimowicz</t>
  </si>
  <si>
    <t>Jacek JOT</t>
  </si>
  <si>
    <t>Cielepak</t>
  </si>
  <si>
    <t>Maszot</t>
  </si>
  <si>
    <t>Korpalski</t>
  </si>
  <si>
    <t>Artur</t>
  </si>
  <si>
    <t>Artkor</t>
  </si>
  <si>
    <t>Radaj</t>
  </si>
  <si>
    <t>Łukasz</t>
  </si>
  <si>
    <t>radlukaj</t>
  </si>
  <si>
    <t>Tomaszewski</t>
  </si>
  <si>
    <t>Piotr</t>
  </si>
  <si>
    <t>Piotrek69</t>
  </si>
  <si>
    <t>Konojacki</t>
  </si>
  <si>
    <t>Adam</t>
  </si>
  <si>
    <t>Jurajski</t>
  </si>
  <si>
    <t>Orczykowski</t>
  </si>
  <si>
    <t>Mariusz</t>
  </si>
  <si>
    <t>junior77</t>
  </si>
  <si>
    <t>Torhan</t>
  </si>
  <si>
    <t>Grzegorz</t>
  </si>
  <si>
    <t>grzet</t>
  </si>
  <si>
    <t>_ukasz_</t>
  </si>
  <si>
    <t>Wesoły</t>
  </si>
  <si>
    <t>Roman</t>
  </si>
  <si>
    <t>Rząd</t>
  </si>
  <si>
    <t>RIMPOPO</t>
  </si>
  <si>
    <t>Bucki</t>
  </si>
  <si>
    <t>Harasim</t>
  </si>
  <si>
    <t>Harry-ex</t>
  </si>
  <si>
    <t>Wendzikowski</t>
  </si>
  <si>
    <t>MarWen</t>
  </si>
  <si>
    <t>Gabrylewicz</t>
  </si>
  <si>
    <t>acmeadow</t>
  </si>
  <si>
    <t>Borowski</t>
  </si>
  <si>
    <t>Przemysław</t>
  </si>
  <si>
    <t>PRZEMO</t>
  </si>
  <si>
    <t>Maciejewicz</t>
  </si>
  <si>
    <t>Krauser</t>
  </si>
  <si>
    <t>Król</t>
  </si>
  <si>
    <t>Bartosz</t>
  </si>
  <si>
    <t>Jan</t>
  </si>
  <si>
    <t>Kolekcjoner Jot</t>
  </si>
  <si>
    <t>Kąkolewski</t>
  </si>
  <si>
    <t>Antoni</t>
  </si>
  <si>
    <t>tolek</t>
  </si>
  <si>
    <t>Miller</t>
  </si>
  <si>
    <t>Wookasz</t>
  </si>
  <si>
    <t>Poliński</t>
  </si>
  <si>
    <t>Olszewski</t>
  </si>
  <si>
    <t>Wojciech</t>
  </si>
  <si>
    <t>Gumiński</t>
  </si>
  <si>
    <t>robgu</t>
  </si>
  <si>
    <t>Jasiński</t>
  </si>
  <si>
    <t>Janek</t>
  </si>
  <si>
    <t>kwadratowy</t>
  </si>
  <si>
    <t>Zaborowski</t>
  </si>
  <si>
    <t>wiktoras51</t>
  </si>
  <si>
    <t>Ziętek</t>
  </si>
  <si>
    <t>AndrzejZ</t>
  </si>
  <si>
    <t>Kowalik</t>
  </si>
  <si>
    <t>marecki103</t>
  </si>
  <si>
    <t>Dogrywka</t>
  </si>
  <si>
    <t>Kruszelnicka</t>
  </si>
  <si>
    <t>Elwira</t>
  </si>
  <si>
    <t>X</t>
  </si>
  <si>
    <t>Kolasiński Krzysztof</t>
  </si>
  <si>
    <t>Ziółkowski Jacek</t>
  </si>
  <si>
    <t>Massloch Jaroslaw</t>
  </si>
  <si>
    <t>Massloch Michał</t>
  </si>
  <si>
    <t>Szczurek Krzysztof</t>
  </si>
  <si>
    <t>Bojanowski Witold</t>
  </si>
  <si>
    <t>Bojanowski Szymon</t>
  </si>
  <si>
    <t>Minorowicz Paweł</t>
  </si>
  <si>
    <t>Kocemba Tomasz</t>
  </si>
  <si>
    <t>Łukjanowicz Błażej</t>
  </si>
  <si>
    <t>Jakimowicz Jacek</t>
  </si>
  <si>
    <t>Tomaszewski Piotr</t>
  </si>
  <si>
    <t>Wesoły Roman</t>
  </si>
  <si>
    <t>Rząd Piotr</t>
  </si>
  <si>
    <t>Bartosz Jan</t>
  </si>
  <si>
    <t>Kąkolewski Antoni</t>
  </si>
  <si>
    <t>Jasiński Jan</t>
  </si>
  <si>
    <t>Krauze Mirosław</t>
  </si>
  <si>
    <t>Kowalik Marek</t>
  </si>
  <si>
    <t>Marecki103</t>
  </si>
  <si>
    <t>KP</t>
  </si>
  <si>
    <t>S P</t>
  </si>
  <si>
    <t>Skuteczność "pełnych trafień"</t>
  </si>
  <si>
    <t>Skuteczność "pełnych" trafień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</si>
</sst>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48"/>
      <name val="Arial CE"/>
      <family val="2"/>
    </font>
    <font>
      <b/>
      <sz val="18"/>
      <name val="Arial CE"/>
      <family val="0"/>
    </font>
    <font>
      <b/>
      <sz val="48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2" xfId="0" applyNumberFormat="1" applyFill="1" applyBorder="1" applyAlignment="1">
      <alignment/>
    </xf>
    <xf numFmtId="0" fontId="0" fillId="3" borderId="10" xfId="0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/>
    </xf>
    <xf numFmtId="0" fontId="5" fillId="0" borderId="0" xfId="0" applyFont="1" applyAlignment="1">
      <alignment/>
    </xf>
    <xf numFmtId="0" fontId="0" fillId="2" borderId="12" xfId="0" applyFill="1" applyBorder="1" applyAlignment="1">
      <alignment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3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 wrapText="1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8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textRotation="90"/>
    </xf>
    <xf numFmtId="0" fontId="1" fillId="0" borderId="3" xfId="0" applyNumberFormat="1" applyFont="1" applyBorder="1" applyAlignment="1">
      <alignment horizontal="center" textRotation="90"/>
    </xf>
    <xf numFmtId="0" fontId="1" fillId="0" borderId="13" xfId="0" applyNumberFormat="1" applyFont="1" applyBorder="1" applyAlignment="1">
      <alignment horizontal="center" textRotation="90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textRotation="90"/>
    </xf>
    <xf numFmtId="0" fontId="0" fillId="0" borderId="13" xfId="0" applyBorder="1" applyAlignment="1">
      <alignment textRotation="90" wrapText="1"/>
    </xf>
    <xf numFmtId="0" fontId="0" fillId="0" borderId="8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workbookViewId="0" topLeftCell="A1">
      <pane xSplit="6" ySplit="5" topLeftCell="Y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2" sqref="E12"/>
    </sheetView>
  </sheetViews>
  <sheetFormatPr defaultColWidth="9.00390625" defaultRowHeight="12.75"/>
  <cols>
    <col min="1" max="1" width="4.25390625" style="0" customWidth="1"/>
    <col min="2" max="2" width="14.125" style="0" bestFit="1" customWidth="1"/>
    <col min="3" max="3" width="8.875" style="0" bestFit="1" customWidth="1"/>
    <col min="4" max="4" width="11.875" style="0" bestFit="1" customWidth="1"/>
    <col min="5" max="5" width="5.75390625" style="0" bestFit="1" customWidth="1"/>
    <col min="6" max="6" width="9.375" style="0" customWidth="1"/>
    <col min="7" max="46" width="4.625" style="0" customWidth="1"/>
    <col min="50" max="50" width="30.25390625" style="0" bestFit="1" customWidth="1"/>
    <col min="51" max="51" width="29.25390625" style="0" bestFit="1" customWidth="1"/>
  </cols>
  <sheetData>
    <row r="1" spans="5:54" ht="12.75">
      <c r="E1" s="60" t="s">
        <v>19</v>
      </c>
      <c r="F1" s="6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  <c r="AH1" s="24"/>
      <c r="AI1" s="22"/>
      <c r="AJ1" s="22"/>
      <c r="AK1" s="23"/>
      <c r="AL1" s="22"/>
      <c r="AM1" s="22"/>
      <c r="AN1" s="22"/>
      <c r="AO1" s="22"/>
      <c r="AP1" s="22"/>
      <c r="AQ1" s="22"/>
      <c r="AR1" s="22"/>
      <c r="AS1" s="22"/>
      <c r="AT1" s="22"/>
      <c r="BB1">
        <f>SUM(G1:AT1)/60</f>
        <v>0</v>
      </c>
    </row>
    <row r="2" spans="1:54" s="20" customFormat="1" ht="12.75" customHeight="1">
      <c r="A2" s="67" t="s">
        <v>0</v>
      </c>
      <c r="B2" s="62" t="s">
        <v>1</v>
      </c>
      <c r="C2" s="63"/>
      <c r="D2" s="64"/>
      <c r="E2" s="51" t="s">
        <v>2</v>
      </c>
      <c r="F2" s="70"/>
      <c r="G2" s="22">
        <v>18</v>
      </c>
      <c r="H2" s="22">
        <v>23</v>
      </c>
      <c r="I2" s="22">
        <v>28</v>
      </c>
      <c r="J2" s="22">
        <v>38</v>
      </c>
      <c r="K2" s="22">
        <v>27</v>
      </c>
      <c r="L2" s="22">
        <v>32</v>
      </c>
      <c r="M2" s="22">
        <v>39</v>
      </c>
      <c r="N2" s="22">
        <v>45</v>
      </c>
      <c r="O2" s="22">
        <v>41</v>
      </c>
      <c r="P2" s="22">
        <v>39</v>
      </c>
      <c r="Q2" s="22">
        <v>37</v>
      </c>
      <c r="R2" s="22">
        <v>30</v>
      </c>
      <c r="S2" s="22">
        <v>26</v>
      </c>
      <c r="T2" s="22">
        <v>24</v>
      </c>
      <c r="U2" s="22">
        <v>34</v>
      </c>
      <c r="V2" s="22">
        <v>39</v>
      </c>
      <c r="W2" s="22">
        <v>26</v>
      </c>
      <c r="X2" s="22">
        <v>28</v>
      </c>
      <c r="Y2" s="22">
        <v>25</v>
      </c>
      <c r="Z2" s="22">
        <v>22</v>
      </c>
      <c r="AA2" s="22">
        <v>34</v>
      </c>
      <c r="AB2" s="22">
        <v>49</v>
      </c>
      <c r="AC2" s="22">
        <v>34</v>
      </c>
      <c r="AD2" s="22">
        <v>49</v>
      </c>
      <c r="AE2" s="22">
        <v>28</v>
      </c>
      <c r="AF2" s="22">
        <v>41</v>
      </c>
      <c r="AG2" s="23">
        <v>40.5</v>
      </c>
      <c r="AH2" s="23">
        <v>13</v>
      </c>
      <c r="AI2" s="22">
        <v>26</v>
      </c>
      <c r="AJ2" s="22">
        <v>40.5</v>
      </c>
      <c r="AK2" s="23">
        <v>26</v>
      </c>
      <c r="AL2" s="22">
        <v>37</v>
      </c>
      <c r="AM2" s="22">
        <v>35</v>
      </c>
      <c r="AN2" s="22">
        <v>30</v>
      </c>
      <c r="AO2" s="22">
        <v>37</v>
      </c>
      <c r="AP2" s="22">
        <v>50</v>
      </c>
      <c r="AQ2" s="22">
        <v>31</v>
      </c>
      <c r="AR2" s="22">
        <v>38</v>
      </c>
      <c r="AS2" s="22">
        <v>13</v>
      </c>
      <c r="AT2" s="22">
        <v>22</v>
      </c>
      <c r="AU2" s="53" t="s">
        <v>3</v>
      </c>
      <c r="AV2" s="55" t="s">
        <v>4</v>
      </c>
      <c r="AW2" s="19"/>
      <c r="AX2" s="57" t="s">
        <v>5</v>
      </c>
      <c r="AY2" s="57" t="s">
        <v>6</v>
      </c>
      <c r="AZ2" s="49" t="s">
        <v>7</v>
      </c>
      <c r="BA2" s="50" t="s">
        <v>8</v>
      </c>
      <c r="BB2" s="20">
        <f>SUM(G2:AT2)/60</f>
        <v>21.583333333333332</v>
      </c>
    </row>
    <row r="3" spans="1:53" s="20" customFormat="1" ht="12.75" customHeight="1">
      <c r="A3" s="68"/>
      <c r="B3" s="62"/>
      <c r="C3" s="63"/>
      <c r="D3" s="64"/>
      <c r="E3" s="51" t="s">
        <v>9</v>
      </c>
      <c r="F3" s="52"/>
      <c r="G3" s="25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>
        <v>25</v>
      </c>
      <c r="Z3" s="23">
        <v>15</v>
      </c>
      <c r="AA3" s="23"/>
      <c r="AB3" s="23"/>
      <c r="AC3" s="23"/>
      <c r="AD3" s="23"/>
      <c r="AE3" s="23"/>
      <c r="AF3" s="23"/>
      <c r="AG3" s="23"/>
      <c r="AH3" s="23">
        <v>15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54"/>
      <c r="AV3" s="56"/>
      <c r="AW3" s="21"/>
      <c r="AX3" s="58"/>
      <c r="AY3" s="58"/>
      <c r="AZ3" s="49"/>
      <c r="BA3" s="50"/>
    </row>
    <row r="4" spans="1:53" s="36" customFormat="1" ht="26.25" customHeight="1">
      <c r="A4" s="68"/>
      <c r="B4" s="62"/>
      <c r="C4" s="63"/>
      <c r="D4" s="64"/>
      <c r="E4" s="65" t="s">
        <v>10</v>
      </c>
      <c r="F4" s="66"/>
      <c r="G4" s="26" t="s">
        <v>12</v>
      </c>
      <c r="H4" s="27" t="s">
        <v>12</v>
      </c>
      <c r="I4" s="27"/>
      <c r="J4" s="27"/>
      <c r="K4" s="27" t="s">
        <v>11</v>
      </c>
      <c r="L4" s="27" t="s">
        <v>11</v>
      </c>
      <c r="M4" s="27"/>
      <c r="N4" s="27"/>
      <c r="O4" s="27"/>
      <c r="P4" s="27"/>
      <c r="Q4" s="27"/>
      <c r="R4" s="27"/>
      <c r="S4" s="27" t="s">
        <v>11</v>
      </c>
      <c r="T4" s="27" t="s">
        <v>11</v>
      </c>
      <c r="U4" s="27"/>
      <c r="V4" s="27"/>
      <c r="W4" s="27" t="s">
        <v>12</v>
      </c>
      <c r="X4" s="27" t="s">
        <v>12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54"/>
      <c r="AV4" s="56"/>
      <c r="AW4" s="35"/>
      <c r="AX4" s="58"/>
      <c r="AY4" s="58"/>
      <c r="AZ4" s="49"/>
      <c r="BA4" s="50"/>
    </row>
    <row r="5" spans="1:53" ht="43.5" customHeight="1">
      <c r="A5" s="69"/>
      <c r="B5" s="5" t="s">
        <v>13</v>
      </c>
      <c r="C5" s="5"/>
      <c r="D5" s="5" t="s">
        <v>25</v>
      </c>
      <c r="E5" s="14"/>
      <c r="F5" s="34" t="s">
        <v>37</v>
      </c>
      <c r="G5" s="15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>
        <v>10</v>
      </c>
      <c r="Q5" s="11">
        <v>11</v>
      </c>
      <c r="R5" s="11">
        <v>12</v>
      </c>
      <c r="S5" s="11">
        <v>13</v>
      </c>
      <c r="T5" s="11">
        <v>14</v>
      </c>
      <c r="U5" s="11">
        <v>15</v>
      </c>
      <c r="V5" s="11">
        <v>16</v>
      </c>
      <c r="W5" s="11">
        <v>17</v>
      </c>
      <c r="X5" s="11">
        <v>18</v>
      </c>
      <c r="Y5" s="11">
        <v>19</v>
      </c>
      <c r="Z5" s="11">
        <v>20</v>
      </c>
      <c r="AA5" s="11">
        <v>21</v>
      </c>
      <c r="AB5" s="11">
        <v>22</v>
      </c>
      <c r="AC5" s="11">
        <v>23</v>
      </c>
      <c r="AD5" s="11">
        <v>24</v>
      </c>
      <c r="AE5" s="11">
        <v>25</v>
      </c>
      <c r="AF5" s="11">
        <v>26</v>
      </c>
      <c r="AG5" s="11">
        <v>27</v>
      </c>
      <c r="AH5" s="11">
        <v>28</v>
      </c>
      <c r="AI5" s="11">
        <v>29</v>
      </c>
      <c r="AJ5" s="11">
        <v>30</v>
      </c>
      <c r="AK5" s="11">
        <v>31</v>
      </c>
      <c r="AL5" s="11">
        <v>32</v>
      </c>
      <c r="AM5" s="11">
        <v>33</v>
      </c>
      <c r="AN5" s="11">
        <v>34</v>
      </c>
      <c r="AO5" s="11">
        <v>35</v>
      </c>
      <c r="AP5" s="11">
        <v>36</v>
      </c>
      <c r="AQ5" s="11">
        <v>37</v>
      </c>
      <c r="AR5" s="11">
        <v>38</v>
      </c>
      <c r="AS5" s="11">
        <v>39</v>
      </c>
      <c r="AT5" s="11">
        <v>40</v>
      </c>
      <c r="AU5" s="12" t="s">
        <v>14</v>
      </c>
      <c r="AV5" s="6" t="s">
        <v>14</v>
      </c>
      <c r="AW5" s="6" t="s">
        <v>15</v>
      </c>
      <c r="AX5" s="59"/>
      <c r="AY5" s="59"/>
      <c r="AZ5" s="49"/>
      <c r="BA5" s="50"/>
    </row>
    <row r="6" spans="1:53" ht="12.75" customHeight="1">
      <c r="A6" s="37">
        <v>1</v>
      </c>
      <c r="B6" s="1" t="s">
        <v>38</v>
      </c>
      <c r="C6" s="1" t="s">
        <v>39</v>
      </c>
      <c r="D6" s="1" t="s">
        <v>40</v>
      </c>
      <c r="E6" s="1" t="s">
        <v>64</v>
      </c>
      <c r="F6" s="38">
        <f aca="true" t="shared" si="0" ref="F6:F15">SUM(G6:AT6)</f>
        <v>35</v>
      </c>
      <c r="G6" s="28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0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0</v>
      </c>
      <c r="X6" s="29">
        <v>0</v>
      </c>
      <c r="Y6" s="29">
        <v>1</v>
      </c>
      <c r="Z6" s="29">
        <v>0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0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>
        <v>1</v>
      </c>
      <c r="AS6" s="29">
        <v>1</v>
      </c>
      <c r="AT6" s="29">
        <v>1</v>
      </c>
      <c r="AU6" s="13">
        <f>F6/40</f>
        <v>0.875</v>
      </c>
      <c r="AV6" s="9">
        <f>F6/$F$6</f>
        <v>1</v>
      </c>
      <c r="AW6" s="10"/>
      <c r="AX6" s="1"/>
      <c r="AY6" s="1"/>
      <c r="AZ6" s="1"/>
      <c r="BA6" s="1"/>
    </row>
    <row r="7" spans="1:53" ht="12.75">
      <c r="A7" s="7">
        <v>2</v>
      </c>
      <c r="B7" s="1" t="s">
        <v>62</v>
      </c>
      <c r="C7" s="1" t="s">
        <v>63</v>
      </c>
      <c r="D7" s="1" t="s">
        <v>31</v>
      </c>
      <c r="E7" s="1" t="s">
        <v>64</v>
      </c>
      <c r="F7" s="38">
        <f t="shared" si="0"/>
        <v>32</v>
      </c>
      <c r="G7" s="28">
        <v>1</v>
      </c>
      <c r="H7" s="29">
        <v>0</v>
      </c>
      <c r="I7" s="29">
        <v>1</v>
      </c>
      <c r="J7" s="29">
        <v>1</v>
      </c>
      <c r="K7" s="29">
        <v>1</v>
      </c>
      <c r="L7" s="29">
        <v>1</v>
      </c>
      <c r="M7" s="29">
        <v>0</v>
      </c>
      <c r="N7" s="29">
        <v>1</v>
      </c>
      <c r="O7" s="29">
        <v>1</v>
      </c>
      <c r="P7" s="29">
        <v>0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0</v>
      </c>
      <c r="X7" s="29">
        <v>0</v>
      </c>
      <c r="Y7" s="29">
        <v>1</v>
      </c>
      <c r="Z7" s="29">
        <v>1</v>
      </c>
      <c r="AA7" s="29">
        <v>0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0</v>
      </c>
      <c r="AK7" s="29">
        <v>1</v>
      </c>
      <c r="AL7" s="29">
        <v>1</v>
      </c>
      <c r="AM7" s="29">
        <v>0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13">
        <f aca="true" t="shared" si="1" ref="AU7:AU15">F7/40</f>
        <v>0.8</v>
      </c>
      <c r="AV7" s="9">
        <f aca="true" t="shared" si="2" ref="AV7:AV15">F7/$F$6</f>
        <v>0.9142857142857143</v>
      </c>
      <c r="AW7" s="10"/>
      <c r="AX7" s="1"/>
      <c r="AY7" s="1"/>
      <c r="AZ7" s="1"/>
      <c r="BA7" s="1"/>
    </row>
    <row r="8" spans="1:53" ht="12.75">
      <c r="A8" s="7">
        <v>3</v>
      </c>
      <c r="B8" s="1" t="s">
        <v>43</v>
      </c>
      <c r="C8" s="1" t="s">
        <v>44</v>
      </c>
      <c r="D8" s="1" t="s">
        <v>45</v>
      </c>
      <c r="E8" s="1" t="s">
        <v>64</v>
      </c>
      <c r="F8" s="38">
        <f t="shared" si="0"/>
        <v>31</v>
      </c>
      <c r="G8" s="28">
        <v>1</v>
      </c>
      <c r="H8" s="29">
        <v>1</v>
      </c>
      <c r="I8" s="29">
        <v>1</v>
      </c>
      <c r="J8" s="29">
        <v>1</v>
      </c>
      <c r="K8" s="29">
        <v>1</v>
      </c>
      <c r="L8" s="29">
        <v>0</v>
      </c>
      <c r="M8" s="29">
        <v>1</v>
      </c>
      <c r="N8" s="29">
        <v>0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0</v>
      </c>
      <c r="AE8" s="29">
        <v>1</v>
      </c>
      <c r="AF8" s="29">
        <v>0</v>
      </c>
      <c r="AG8" s="29">
        <v>0</v>
      </c>
      <c r="AH8" s="29">
        <v>1</v>
      </c>
      <c r="AI8" s="29">
        <v>1</v>
      </c>
      <c r="AJ8" s="29">
        <v>0</v>
      </c>
      <c r="AK8" s="29">
        <v>1</v>
      </c>
      <c r="AL8" s="29">
        <v>0</v>
      </c>
      <c r="AM8" s="29">
        <v>1</v>
      </c>
      <c r="AN8" s="29">
        <v>1</v>
      </c>
      <c r="AO8" s="29">
        <v>1</v>
      </c>
      <c r="AP8" s="29">
        <v>0</v>
      </c>
      <c r="AQ8" s="29">
        <v>1</v>
      </c>
      <c r="AR8" s="29">
        <v>1</v>
      </c>
      <c r="AS8" s="29">
        <v>1</v>
      </c>
      <c r="AT8" s="29">
        <v>0</v>
      </c>
      <c r="AU8" s="13">
        <f t="shared" si="1"/>
        <v>0.775</v>
      </c>
      <c r="AV8" s="9">
        <f t="shared" si="2"/>
        <v>0.8857142857142857</v>
      </c>
      <c r="AW8" s="10"/>
      <c r="AX8" s="1"/>
      <c r="AY8" s="1"/>
      <c r="AZ8" s="1"/>
      <c r="BA8" s="1"/>
    </row>
    <row r="9" spans="1:53" ht="12.75">
      <c r="A9" s="37">
        <v>4</v>
      </c>
      <c r="B9" s="1" t="s">
        <v>57</v>
      </c>
      <c r="C9" s="1" t="s">
        <v>58</v>
      </c>
      <c r="D9" s="1" t="s">
        <v>59</v>
      </c>
      <c r="E9" s="1" t="s">
        <v>64</v>
      </c>
      <c r="F9" s="38">
        <f t="shared" si="0"/>
        <v>31</v>
      </c>
      <c r="G9" s="28">
        <v>1</v>
      </c>
      <c r="H9" s="29">
        <v>0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0</v>
      </c>
      <c r="W9" s="29">
        <v>1</v>
      </c>
      <c r="X9" s="29">
        <v>0</v>
      </c>
      <c r="Y9" s="29">
        <v>1</v>
      </c>
      <c r="Z9" s="29">
        <v>0</v>
      </c>
      <c r="AA9" s="29">
        <v>1</v>
      </c>
      <c r="AB9" s="29">
        <v>1</v>
      </c>
      <c r="AC9" s="29">
        <v>1</v>
      </c>
      <c r="AD9" s="29">
        <v>0</v>
      </c>
      <c r="AE9" s="29">
        <v>1</v>
      </c>
      <c r="AF9" s="29">
        <v>1</v>
      </c>
      <c r="AG9" s="29">
        <v>0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0</v>
      </c>
      <c r="AN9" s="29">
        <v>0</v>
      </c>
      <c r="AO9" s="29">
        <v>1</v>
      </c>
      <c r="AP9" s="29">
        <v>1</v>
      </c>
      <c r="AQ9" s="29">
        <v>0</v>
      </c>
      <c r="AR9" s="29">
        <v>1</v>
      </c>
      <c r="AS9" s="29">
        <v>1</v>
      </c>
      <c r="AT9" s="29">
        <v>1</v>
      </c>
      <c r="AU9" s="13">
        <f t="shared" si="1"/>
        <v>0.775</v>
      </c>
      <c r="AV9" s="9">
        <f t="shared" si="2"/>
        <v>0.8857142857142857</v>
      </c>
      <c r="AW9" s="10"/>
      <c r="AX9" s="1"/>
      <c r="AY9" s="1"/>
      <c r="AZ9" s="1"/>
      <c r="BA9" s="1"/>
    </row>
    <row r="10" spans="1:53" ht="12.75">
      <c r="A10" s="7">
        <v>5</v>
      </c>
      <c r="B10" s="1" t="s">
        <v>55</v>
      </c>
      <c r="C10" s="1" t="s">
        <v>56</v>
      </c>
      <c r="D10" s="1" t="s">
        <v>27</v>
      </c>
      <c r="E10" s="1" t="s">
        <v>64</v>
      </c>
      <c r="F10" s="38">
        <f t="shared" si="0"/>
        <v>30</v>
      </c>
      <c r="G10" s="28">
        <v>1</v>
      </c>
      <c r="H10" s="29">
        <v>0</v>
      </c>
      <c r="I10" s="29">
        <v>1</v>
      </c>
      <c r="J10" s="29">
        <v>1</v>
      </c>
      <c r="K10" s="29">
        <v>1</v>
      </c>
      <c r="L10" s="29">
        <v>0</v>
      </c>
      <c r="M10" s="29">
        <v>1</v>
      </c>
      <c r="N10" s="29">
        <v>1</v>
      </c>
      <c r="O10" s="29">
        <v>1</v>
      </c>
      <c r="P10" s="29">
        <v>0</v>
      </c>
      <c r="Q10" s="29">
        <v>1</v>
      </c>
      <c r="R10" s="29">
        <v>1</v>
      </c>
      <c r="S10" s="29">
        <v>1</v>
      </c>
      <c r="T10" s="29">
        <v>1</v>
      </c>
      <c r="U10" s="29">
        <v>0</v>
      </c>
      <c r="V10" s="29">
        <v>1</v>
      </c>
      <c r="W10" s="29">
        <v>1</v>
      </c>
      <c r="X10" s="29">
        <v>0</v>
      </c>
      <c r="Y10" s="29">
        <v>1</v>
      </c>
      <c r="Z10" s="29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1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0</v>
      </c>
      <c r="AN10" s="29">
        <v>1</v>
      </c>
      <c r="AO10" s="29">
        <v>0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13">
        <f t="shared" si="1"/>
        <v>0.75</v>
      </c>
      <c r="AV10" s="9">
        <f t="shared" si="2"/>
        <v>0.8571428571428571</v>
      </c>
      <c r="AW10" s="10"/>
      <c r="AX10" s="1"/>
      <c r="AY10" s="1"/>
      <c r="AZ10" s="1"/>
      <c r="BA10" s="1"/>
    </row>
    <row r="11" spans="1:53" ht="12.75">
      <c r="A11" s="7">
        <v>6</v>
      </c>
      <c r="B11" s="1" t="s">
        <v>41</v>
      </c>
      <c r="C11" s="1" t="s">
        <v>42</v>
      </c>
      <c r="D11" s="1" t="s">
        <v>26</v>
      </c>
      <c r="E11" s="1" t="s">
        <v>64</v>
      </c>
      <c r="F11" s="38">
        <f t="shared" si="0"/>
        <v>25</v>
      </c>
      <c r="G11" s="28">
        <v>1</v>
      </c>
      <c r="H11" s="29">
        <v>1</v>
      </c>
      <c r="I11" s="29">
        <v>0</v>
      </c>
      <c r="J11" s="29">
        <v>1</v>
      </c>
      <c r="K11" s="29">
        <v>1</v>
      </c>
      <c r="L11" s="29">
        <v>1</v>
      </c>
      <c r="M11" s="29">
        <v>0</v>
      </c>
      <c r="N11" s="29">
        <v>0</v>
      </c>
      <c r="O11" s="29">
        <v>1</v>
      </c>
      <c r="P11" s="29">
        <v>1</v>
      </c>
      <c r="Q11" s="29">
        <v>0</v>
      </c>
      <c r="R11" s="29">
        <v>1</v>
      </c>
      <c r="S11" s="29">
        <v>1</v>
      </c>
      <c r="T11" s="29">
        <v>1</v>
      </c>
      <c r="U11" s="29">
        <v>1</v>
      </c>
      <c r="V11" s="29">
        <v>0</v>
      </c>
      <c r="W11" s="29">
        <v>1</v>
      </c>
      <c r="X11" s="29">
        <v>0</v>
      </c>
      <c r="Y11" s="29">
        <v>1</v>
      </c>
      <c r="Z11" s="29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1</v>
      </c>
      <c r="AI11" s="29">
        <v>0</v>
      </c>
      <c r="AJ11" s="29">
        <v>0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13">
        <f t="shared" si="1"/>
        <v>0.625</v>
      </c>
      <c r="AV11" s="9">
        <f t="shared" si="2"/>
        <v>0.7142857142857143</v>
      </c>
      <c r="AW11" s="10"/>
      <c r="AX11" s="1"/>
      <c r="AY11" s="1"/>
      <c r="AZ11" s="1"/>
      <c r="BA11" s="1"/>
    </row>
    <row r="12" spans="1:53" ht="12.75">
      <c r="A12" s="37"/>
      <c r="B12" s="1" t="s">
        <v>49</v>
      </c>
      <c r="C12" s="1" t="s">
        <v>50</v>
      </c>
      <c r="D12" s="1" t="s">
        <v>51</v>
      </c>
      <c r="E12" s="1" t="s">
        <v>64</v>
      </c>
      <c r="F12" s="38">
        <f t="shared" si="0"/>
        <v>25</v>
      </c>
      <c r="G12" s="28">
        <v>0</v>
      </c>
      <c r="H12" s="29">
        <v>0</v>
      </c>
      <c r="I12" s="29">
        <v>1</v>
      </c>
      <c r="J12" s="29">
        <v>0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0</v>
      </c>
      <c r="R12" s="29">
        <v>0</v>
      </c>
      <c r="S12" s="29">
        <v>1</v>
      </c>
      <c r="T12" s="29">
        <v>0</v>
      </c>
      <c r="U12" s="29">
        <v>1</v>
      </c>
      <c r="V12" s="29">
        <v>1</v>
      </c>
      <c r="W12" s="29">
        <v>0</v>
      </c>
      <c r="X12" s="29">
        <v>0</v>
      </c>
      <c r="Y12" s="29">
        <v>1</v>
      </c>
      <c r="Z12" s="29">
        <v>1</v>
      </c>
      <c r="AA12" s="29">
        <v>0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0</v>
      </c>
      <c r="AH12" s="29">
        <v>1</v>
      </c>
      <c r="AI12" s="29">
        <v>1</v>
      </c>
      <c r="AJ12" s="29">
        <v>0</v>
      </c>
      <c r="AK12" s="29">
        <v>1</v>
      </c>
      <c r="AL12" s="29">
        <v>0</v>
      </c>
      <c r="AM12" s="29">
        <v>1</v>
      </c>
      <c r="AN12" s="29">
        <v>1</v>
      </c>
      <c r="AO12" s="29">
        <v>1</v>
      </c>
      <c r="AP12" s="29">
        <v>0</v>
      </c>
      <c r="AQ12" s="29">
        <v>0</v>
      </c>
      <c r="AR12" s="29">
        <v>1</v>
      </c>
      <c r="AS12" s="29">
        <v>1</v>
      </c>
      <c r="AT12" s="29">
        <v>0</v>
      </c>
      <c r="AU12" s="13">
        <f t="shared" si="1"/>
        <v>0.625</v>
      </c>
      <c r="AV12" s="9">
        <f t="shared" si="2"/>
        <v>0.7142857142857143</v>
      </c>
      <c r="AW12" s="10"/>
      <c r="AX12" s="1"/>
      <c r="AY12" s="1"/>
      <c r="AZ12" s="1"/>
      <c r="BA12" s="1"/>
    </row>
    <row r="13" spans="1:53" ht="12.75">
      <c r="A13" s="7"/>
      <c r="B13" s="1" t="s">
        <v>52</v>
      </c>
      <c r="C13" s="1" t="s">
        <v>53</v>
      </c>
      <c r="D13" s="1" t="s">
        <v>54</v>
      </c>
      <c r="E13" s="1"/>
      <c r="F13" s="38">
        <f t="shared" si="0"/>
        <v>25</v>
      </c>
      <c r="G13" s="28">
        <v>1</v>
      </c>
      <c r="H13" s="29">
        <v>0</v>
      </c>
      <c r="I13" s="29">
        <v>1</v>
      </c>
      <c r="J13" s="29">
        <v>0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0</v>
      </c>
      <c r="X13" s="29">
        <v>0</v>
      </c>
      <c r="Y13" s="29">
        <v>1</v>
      </c>
      <c r="Z13" s="29">
        <v>0</v>
      </c>
      <c r="AA13" s="29">
        <v>0</v>
      </c>
      <c r="AB13" s="29">
        <v>0</v>
      </c>
      <c r="AC13" s="29">
        <v>1</v>
      </c>
      <c r="AD13" s="29">
        <v>1</v>
      </c>
      <c r="AE13" s="29">
        <v>1</v>
      </c>
      <c r="AF13" s="29">
        <v>0</v>
      </c>
      <c r="AG13" s="29">
        <v>1</v>
      </c>
      <c r="AH13" s="29">
        <v>0</v>
      </c>
      <c r="AI13" s="29">
        <v>1</v>
      </c>
      <c r="AJ13" s="29">
        <v>0</v>
      </c>
      <c r="AK13" s="29">
        <v>1</v>
      </c>
      <c r="AL13" s="29">
        <v>1</v>
      </c>
      <c r="AM13" s="29">
        <v>0</v>
      </c>
      <c r="AN13" s="29">
        <v>0</v>
      </c>
      <c r="AO13" s="29">
        <v>0</v>
      </c>
      <c r="AP13" s="29">
        <v>0</v>
      </c>
      <c r="AQ13" s="29">
        <v>1</v>
      </c>
      <c r="AR13" s="29">
        <v>1</v>
      </c>
      <c r="AS13" s="29">
        <v>1</v>
      </c>
      <c r="AT13" s="29">
        <v>0</v>
      </c>
      <c r="AU13" s="13">
        <f t="shared" si="1"/>
        <v>0.625</v>
      </c>
      <c r="AV13" s="9">
        <f t="shared" si="2"/>
        <v>0.7142857142857143</v>
      </c>
      <c r="AW13" s="10"/>
      <c r="AX13" s="1"/>
      <c r="AY13" s="1"/>
      <c r="AZ13" s="1"/>
      <c r="BA13" s="1"/>
    </row>
    <row r="14" spans="1:53" ht="12.75">
      <c r="A14" s="7"/>
      <c r="B14" s="1" t="s">
        <v>41</v>
      </c>
      <c r="C14" s="1" t="s">
        <v>60</v>
      </c>
      <c r="D14" s="1" t="s">
        <v>61</v>
      </c>
      <c r="E14" s="1"/>
      <c r="F14" s="38">
        <f t="shared" si="0"/>
        <v>25</v>
      </c>
      <c r="G14" s="28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0</v>
      </c>
      <c r="N14" s="29">
        <v>1</v>
      </c>
      <c r="O14" s="29">
        <v>1</v>
      </c>
      <c r="P14" s="29">
        <v>1</v>
      </c>
      <c r="Q14" s="29">
        <v>0</v>
      </c>
      <c r="R14" s="29">
        <v>1</v>
      </c>
      <c r="S14" s="29">
        <v>0</v>
      </c>
      <c r="T14" s="29">
        <v>1</v>
      </c>
      <c r="U14" s="29">
        <v>1</v>
      </c>
      <c r="V14" s="29">
        <v>1</v>
      </c>
      <c r="W14" s="29">
        <v>0</v>
      </c>
      <c r="X14" s="29">
        <v>0</v>
      </c>
      <c r="Y14" s="29">
        <v>1</v>
      </c>
      <c r="Z14" s="29">
        <v>1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29">
        <v>0</v>
      </c>
      <c r="AS14" s="29">
        <v>1</v>
      </c>
      <c r="AT14" s="29">
        <v>0</v>
      </c>
      <c r="AU14" s="13">
        <f t="shared" si="1"/>
        <v>0.625</v>
      </c>
      <c r="AV14" s="9">
        <f t="shared" si="2"/>
        <v>0.7142857142857143</v>
      </c>
      <c r="AW14" s="10"/>
      <c r="AX14" s="1"/>
      <c r="AY14" s="1"/>
      <c r="AZ14" s="1"/>
      <c r="BA14" s="1"/>
    </row>
    <row r="15" spans="1:53" ht="12.75">
      <c r="A15" s="37">
        <v>10</v>
      </c>
      <c r="B15" s="1" t="s">
        <v>46</v>
      </c>
      <c r="C15" s="1" t="s">
        <v>47</v>
      </c>
      <c r="D15" s="1" t="s">
        <v>48</v>
      </c>
      <c r="E15" s="1" t="s">
        <v>64</v>
      </c>
      <c r="F15" s="38">
        <f t="shared" si="0"/>
        <v>20</v>
      </c>
      <c r="G15" s="28">
        <v>1</v>
      </c>
      <c r="H15" s="29">
        <v>1</v>
      </c>
      <c r="I15" s="29">
        <v>1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29">
        <v>0</v>
      </c>
      <c r="W15" s="29">
        <v>1</v>
      </c>
      <c r="X15" s="29">
        <v>0</v>
      </c>
      <c r="Y15" s="29">
        <v>0</v>
      </c>
      <c r="Z15" s="29">
        <v>1</v>
      </c>
      <c r="AA15" s="29">
        <v>0</v>
      </c>
      <c r="AB15" s="29">
        <v>0</v>
      </c>
      <c r="AC15" s="29">
        <v>1</v>
      </c>
      <c r="AD15" s="29">
        <v>1</v>
      </c>
      <c r="AE15" s="29">
        <v>1</v>
      </c>
      <c r="AF15" s="29">
        <v>0</v>
      </c>
      <c r="AG15" s="29">
        <v>0</v>
      </c>
      <c r="AH15" s="29">
        <v>0</v>
      </c>
      <c r="AI15" s="29">
        <v>1</v>
      </c>
      <c r="AJ15" s="29">
        <v>0</v>
      </c>
      <c r="AK15" s="29">
        <v>0</v>
      </c>
      <c r="AL15" s="29">
        <v>1</v>
      </c>
      <c r="AM15" s="29">
        <v>0</v>
      </c>
      <c r="AN15" s="29">
        <v>0</v>
      </c>
      <c r="AO15" s="29">
        <v>0</v>
      </c>
      <c r="AP15" s="29">
        <v>1</v>
      </c>
      <c r="AQ15" s="29">
        <v>0</v>
      </c>
      <c r="AR15" s="29">
        <v>0</v>
      </c>
      <c r="AS15" s="29">
        <v>0</v>
      </c>
      <c r="AT15" s="29">
        <v>0</v>
      </c>
      <c r="AU15" s="13">
        <f t="shared" si="1"/>
        <v>0.5</v>
      </c>
      <c r="AV15" s="9">
        <f t="shared" si="2"/>
        <v>0.5714285714285714</v>
      </c>
      <c r="AW15" s="10"/>
      <c r="AX15" s="1"/>
      <c r="AY15" s="1"/>
      <c r="AZ15" s="1"/>
      <c r="BA15" s="1"/>
    </row>
    <row r="16" spans="6:46" ht="12.75">
      <c r="F16" s="43" t="s">
        <v>36</v>
      </c>
      <c r="G16">
        <f>SUM(G6:G15)*100/10</f>
        <v>90</v>
      </c>
      <c r="H16">
        <f aca="true" t="shared" si="3" ref="H16:AT16">SUM(H6:H15)*100/10</f>
        <v>50</v>
      </c>
      <c r="I16">
        <f t="shared" si="3"/>
        <v>90</v>
      </c>
      <c r="J16">
        <f t="shared" si="3"/>
        <v>70</v>
      </c>
      <c r="K16">
        <f t="shared" si="3"/>
        <v>100</v>
      </c>
      <c r="L16">
        <f t="shared" si="3"/>
        <v>80</v>
      </c>
      <c r="M16">
        <f t="shared" si="3"/>
        <v>60</v>
      </c>
      <c r="N16">
        <f t="shared" si="3"/>
        <v>60</v>
      </c>
      <c r="O16">
        <f t="shared" si="3"/>
        <v>100</v>
      </c>
      <c r="P16">
        <f t="shared" si="3"/>
        <v>80</v>
      </c>
      <c r="Q16">
        <f t="shared" si="3"/>
        <v>70</v>
      </c>
      <c r="R16">
        <f t="shared" si="3"/>
        <v>90</v>
      </c>
      <c r="S16">
        <f t="shared" si="3"/>
        <v>90</v>
      </c>
      <c r="T16">
        <f t="shared" si="3"/>
        <v>90</v>
      </c>
      <c r="U16">
        <f t="shared" si="3"/>
        <v>90</v>
      </c>
      <c r="V16">
        <f t="shared" si="3"/>
        <v>70</v>
      </c>
      <c r="W16">
        <f t="shared" si="3"/>
        <v>50</v>
      </c>
      <c r="X16">
        <f t="shared" si="3"/>
        <v>10</v>
      </c>
      <c r="Y16">
        <f t="shared" si="3"/>
        <v>90</v>
      </c>
      <c r="Z16">
        <f t="shared" si="3"/>
        <v>50</v>
      </c>
      <c r="AA16">
        <f t="shared" si="3"/>
        <v>60</v>
      </c>
      <c r="AB16">
        <f t="shared" si="3"/>
        <v>50</v>
      </c>
      <c r="AC16">
        <f t="shared" si="3"/>
        <v>90</v>
      </c>
      <c r="AD16">
        <f t="shared" si="3"/>
        <v>60</v>
      </c>
      <c r="AE16">
        <f t="shared" si="3"/>
        <v>80</v>
      </c>
      <c r="AF16">
        <f t="shared" si="3"/>
        <v>40</v>
      </c>
      <c r="AG16">
        <f t="shared" si="3"/>
        <v>40</v>
      </c>
      <c r="AH16">
        <f t="shared" si="3"/>
        <v>70</v>
      </c>
      <c r="AI16">
        <f t="shared" si="3"/>
        <v>80</v>
      </c>
      <c r="AJ16">
        <f t="shared" si="3"/>
        <v>20</v>
      </c>
      <c r="AK16">
        <f t="shared" si="3"/>
        <v>90</v>
      </c>
      <c r="AL16">
        <f t="shared" si="3"/>
        <v>80</v>
      </c>
      <c r="AM16">
        <f t="shared" si="3"/>
        <v>50</v>
      </c>
      <c r="AN16">
        <f t="shared" si="3"/>
        <v>70</v>
      </c>
      <c r="AO16">
        <f t="shared" si="3"/>
        <v>70</v>
      </c>
      <c r="AP16">
        <f t="shared" si="3"/>
        <v>70</v>
      </c>
      <c r="AQ16">
        <f t="shared" si="3"/>
        <v>70</v>
      </c>
      <c r="AR16">
        <f t="shared" si="3"/>
        <v>80</v>
      </c>
      <c r="AS16">
        <f t="shared" si="3"/>
        <v>90</v>
      </c>
      <c r="AT16">
        <f t="shared" si="3"/>
        <v>50</v>
      </c>
    </row>
    <row r="18" spans="6:45" ht="12.75">
      <c r="F18" s="43" t="s">
        <v>35</v>
      </c>
      <c r="G18">
        <f>(G16+H16)/2</f>
        <v>70</v>
      </c>
      <c r="I18">
        <f>(I16+J16)/2</f>
        <v>80</v>
      </c>
      <c r="K18">
        <f>(K16+L16)/2</f>
        <v>90</v>
      </c>
      <c r="M18">
        <f>(M16+N16)/2</f>
        <v>60</v>
      </c>
      <c r="O18">
        <f>(O16+P16)/2</f>
        <v>90</v>
      </c>
      <c r="Q18">
        <f>(Q16+R16)/2</f>
        <v>80</v>
      </c>
      <c r="S18">
        <f>(S16+T16)/2</f>
        <v>90</v>
      </c>
      <c r="U18">
        <f>(U16+V16)/2</f>
        <v>80</v>
      </c>
      <c r="W18">
        <f>(W16+X16)/2</f>
        <v>30</v>
      </c>
      <c r="Y18">
        <f>(Y16+Z16)/2</f>
        <v>70</v>
      </c>
      <c r="AA18">
        <f>(AA16+AB16)/2</f>
        <v>55</v>
      </c>
      <c r="AC18">
        <f>(AC16+AD16)/2</f>
        <v>75</v>
      </c>
      <c r="AE18">
        <f>(AE16+AF16)/2</f>
        <v>60</v>
      </c>
      <c r="AG18">
        <f>(AG16+AH16)/2</f>
        <v>55</v>
      </c>
      <c r="AI18">
        <f>(AI16+AJ16)/2</f>
        <v>50</v>
      </c>
      <c r="AK18">
        <f>(AK16+AL16)/2</f>
        <v>85</v>
      </c>
      <c r="AM18">
        <f>(AM16+AN16)/2</f>
        <v>60</v>
      </c>
      <c r="AO18">
        <f>(AO16+AP16)/2</f>
        <v>70</v>
      </c>
      <c r="AQ18">
        <f>(AQ16+AR16)/2</f>
        <v>75</v>
      </c>
      <c r="AS18">
        <f>(AS16+AT16)/2</f>
        <v>70</v>
      </c>
    </row>
    <row r="20" ht="12.75">
      <c r="B20" t="s">
        <v>159</v>
      </c>
    </row>
    <row r="21" spans="2:5" ht="12.75">
      <c r="B21" s="1" t="s">
        <v>43</v>
      </c>
      <c r="C21" s="1" t="s">
        <v>44</v>
      </c>
      <c r="D21" s="1" t="s">
        <v>45</v>
      </c>
      <c r="E21">
        <v>4</v>
      </c>
    </row>
    <row r="22" spans="2:5" ht="12.75">
      <c r="B22" s="1" t="s">
        <v>57</v>
      </c>
      <c r="C22" s="1" t="s">
        <v>58</v>
      </c>
      <c r="D22" s="1" t="s">
        <v>59</v>
      </c>
      <c r="E22">
        <v>2</v>
      </c>
    </row>
  </sheetData>
  <mergeCells count="12">
    <mergeCell ref="E1:F1"/>
    <mergeCell ref="B2:D4"/>
    <mergeCell ref="E4:F4"/>
    <mergeCell ref="A2:A5"/>
    <mergeCell ref="E2:F2"/>
    <mergeCell ref="AZ2:AZ5"/>
    <mergeCell ref="BA2:BA5"/>
    <mergeCell ref="E3:F3"/>
    <mergeCell ref="AU2:AU4"/>
    <mergeCell ref="AV2:AV4"/>
    <mergeCell ref="AX2:AX5"/>
    <mergeCell ref="AY2:AY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D49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M5" sqref="AM5:AN5"/>
    </sheetView>
  </sheetViews>
  <sheetFormatPr defaultColWidth="9.00390625" defaultRowHeight="12.75"/>
  <cols>
    <col min="1" max="1" width="4.25390625" style="0" customWidth="1"/>
    <col min="2" max="2" width="13.125" style="0" bestFit="1" customWidth="1"/>
    <col min="3" max="3" width="11.125" style="0" bestFit="1" customWidth="1"/>
    <col min="4" max="4" width="13.875" style="0" bestFit="1" customWidth="1"/>
    <col min="5" max="5" width="5.75390625" style="0" bestFit="1" customWidth="1"/>
    <col min="6" max="6" width="10.125" style="0" customWidth="1"/>
    <col min="7" max="46" width="4.75390625" style="0" bestFit="1" customWidth="1"/>
    <col min="47" max="47" width="7.00390625" style="0" customWidth="1"/>
    <col min="48" max="48" width="8.75390625" style="0" customWidth="1"/>
    <col min="49" max="49" width="8.625" style="0" customWidth="1"/>
    <col min="50" max="50" width="22.875" style="0" bestFit="1" customWidth="1"/>
    <col min="51" max="51" width="26.125" style="0" bestFit="1" customWidth="1"/>
    <col min="52" max="52" width="4.00390625" style="0" bestFit="1" customWidth="1"/>
    <col min="53" max="54" width="4.00390625" style="0" customWidth="1"/>
    <col min="55" max="55" width="19.25390625" style="0" bestFit="1" customWidth="1"/>
  </cols>
  <sheetData>
    <row r="1" spans="5:56" ht="12.75">
      <c r="E1" s="60" t="s">
        <v>19</v>
      </c>
      <c r="F1" s="80"/>
      <c r="G1" s="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BD1">
        <f>SUM(G1:AT1)/60</f>
        <v>0</v>
      </c>
    </row>
    <row r="2" spans="1:56" ht="12.75" customHeight="1">
      <c r="A2" s="67" t="s">
        <v>0</v>
      </c>
      <c r="B2" s="75" t="s">
        <v>16</v>
      </c>
      <c r="C2" s="76"/>
      <c r="D2" s="77"/>
      <c r="E2" s="78" t="s">
        <v>2</v>
      </c>
      <c r="F2" s="79"/>
      <c r="G2" s="29">
        <v>18</v>
      </c>
      <c r="H2" s="24">
        <v>23</v>
      </c>
      <c r="I2" s="24">
        <v>28</v>
      </c>
      <c r="J2" s="24">
        <v>38</v>
      </c>
      <c r="K2" s="24">
        <v>27</v>
      </c>
      <c r="L2" s="24">
        <v>32</v>
      </c>
      <c r="M2" s="24">
        <v>27</v>
      </c>
      <c r="N2" s="24">
        <v>39</v>
      </c>
      <c r="O2" s="24">
        <v>41</v>
      </c>
      <c r="P2" s="24">
        <v>39</v>
      </c>
      <c r="Q2" s="24">
        <v>37</v>
      </c>
      <c r="R2" s="24">
        <v>30</v>
      </c>
      <c r="S2" s="24">
        <v>26</v>
      </c>
      <c r="T2" s="24">
        <v>24</v>
      </c>
      <c r="U2" s="24">
        <v>34</v>
      </c>
      <c r="V2" s="24">
        <v>30</v>
      </c>
      <c r="W2" s="24">
        <v>26</v>
      </c>
      <c r="X2" s="24">
        <v>28</v>
      </c>
      <c r="Y2" s="24">
        <v>25</v>
      </c>
      <c r="Z2" s="24">
        <v>22</v>
      </c>
      <c r="AA2" s="24">
        <v>34</v>
      </c>
      <c r="AB2" s="24">
        <v>30</v>
      </c>
      <c r="AC2" s="24">
        <v>16</v>
      </c>
      <c r="AD2" s="24">
        <v>34</v>
      </c>
      <c r="AE2" s="24">
        <v>28</v>
      </c>
      <c r="AF2" s="24">
        <v>41</v>
      </c>
      <c r="AG2" s="29">
        <v>40.5</v>
      </c>
      <c r="AH2" s="29">
        <v>13</v>
      </c>
      <c r="AI2" s="24">
        <v>26</v>
      </c>
      <c r="AJ2" s="24">
        <v>40.5</v>
      </c>
      <c r="AK2" s="29">
        <v>26</v>
      </c>
      <c r="AL2" s="24">
        <v>37</v>
      </c>
      <c r="AM2" s="24">
        <v>35</v>
      </c>
      <c r="AN2" s="24">
        <v>30</v>
      </c>
      <c r="AO2" s="29">
        <v>28</v>
      </c>
      <c r="AP2" s="24">
        <v>37</v>
      </c>
      <c r="AQ2" s="24">
        <v>31</v>
      </c>
      <c r="AR2" s="24">
        <v>38</v>
      </c>
      <c r="AS2" s="24">
        <v>13</v>
      </c>
      <c r="AT2" s="24">
        <v>22</v>
      </c>
      <c r="AU2" s="53" t="s">
        <v>3</v>
      </c>
      <c r="AV2" s="55" t="s">
        <v>4</v>
      </c>
      <c r="AW2" s="2"/>
      <c r="AX2" s="57" t="s">
        <v>5</v>
      </c>
      <c r="AY2" s="57" t="s">
        <v>6</v>
      </c>
      <c r="AZ2" s="49" t="s">
        <v>20</v>
      </c>
      <c r="BA2" s="71" t="s">
        <v>23</v>
      </c>
      <c r="BB2" s="49" t="s">
        <v>7</v>
      </c>
      <c r="BC2" s="50" t="s">
        <v>8</v>
      </c>
      <c r="BD2">
        <f>SUM(G2:AT2)/60</f>
        <v>19.9</v>
      </c>
    </row>
    <row r="3" spans="1:55" ht="12.75">
      <c r="A3" s="68"/>
      <c r="B3" s="75"/>
      <c r="C3" s="76"/>
      <c r="D3" s="77"/>
      <c r="E3" s="78" t="s">
        <v>9</v>
      </c>
      <c r="F3" s="79"/>
      <c r="G3" s="29"/>
      <c r="H3" s="29"/>
      <c r="I3" s="29"/>
      <c r="J3" s="29"/>
      <c r="K3" s="29"/>
      <c r="L3" s="29"/>
      <c r="M3" s="29">
        <v>25</v>
      </c>
      <c r="N3" s="29"/>
      <c r="O3" s="29"/>
      <c r="P3" s="29"/>
      <c r="Q3" s="29"/>
      <c r="R3" s="29"/>
      <c r="S3" s="29"/>
      <c r="T3" s="29"/>
      <c r="U3" s="29"/>
      <c r="V3" s="29">
        <v>25</v>
      </c>
      <c r="W3" s="29"/>
      <c r="X3" s="29"/>
      <c r="Y3" s="29">
        <v>25</v>
      </c>
      <c r="Z3" s="29">
        <v>15</v>
      </c>
      <c r="AA3" s="29"/>
      <c r="AB3" s="29"/>
      <c r="AC3" s="29">
        <v>15</v>
      </c>
      <c r="AD3" s="29"/>
      <c r="AE3" s="29"/>
      <c r="AF3" s="29"/>
      <c r="AG3" s="29"/>
      <c r="AH3" s="29">
        <v>15</v>
      </c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>
        <v>25</v>
      </c>
      <c r="AT3" s="29">
        <v>25</v>
      </c>
      <c r="AU3" s="54"/>
      <c r="AV3" s="56"/>
      <c r="AW3" s="3"/>
      <c r="AX3" s="58"/>
      <c r="AY3" s="58"/>
      <c r="AZ3" s="49"/>
      <c r="BA3" s="46"/>
      <c r="BB3" s="49"/>
      <c r="BC3" s="50"/>
    </row>
    <row r="4" spans="1:55" ht="36" customHeight="1">
      <c r="A4" s="68"/>
      <c r="B4" s="75"/>
      <c r="C4" s="76"/>
      <c r="D4" s="77"/>
      <c r="E4" s="73" t="s">
        <v>10</v>
      </c>
      <c r="F4" s="74"/>
      <c r="G4" s="39" t="s">
        <v>184</v>
      </c>
      <c r="H4" s="39" t="s">
        <v>184</v>
      </c>
      <c r="I4" s="39"/>
      <c r="J4" s="39"/>
      <c r="K4" s="39" t="s">
        <v>183</v>
      </c>
      <c r="L4" s="39" t="s">
        <v>183</v>
      </c>
      <c r="M4" s="39"/>
      <c r="N4" s="39"/>
      <c r="O4" s="39"/>
      <c r="P4" s="39"/>
      <c r="Q4" s="39"/>
      <c r="R4" s="39"/>
      <c r="S4" s="39" t="s">
        <v>11</v>
      </c>
      <c r="T4" s="39" t="s">
        <v>11</v>
      </c>
      <c r="U4" s="39"/>
      <c r="V4" s="39"/>
      <c r="W4" s="39" t="s">
        <v>12</v>
      </c>
      <c r="X4" s="39" t="s">
        <v>12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 t="s">
        <v>22</v>
      </c>
      <c r="AL4" s="39" t="s">
        <v>22</v>
      </c>
      <c r="AM4" s="39"/>
      <c r="AN4" s="39"/>
      <c r="AO4" s="39" t="s">
        <v>22</v>
      </c>
      <c r="AP4" s="39" t="s">
        <v>22</v>
      </c>
      <c r="AQ4" s="39"/>
      <c r="AR4" s="39"/>
      <c r="AS4" s="39"/>
      <c r="AT4" s="39"/>
      <c r="AU4" s="48"/>
      <c r="AV4" s="72"/>
      <c r="AW4" s="4"/>
      <c r="AX4" s="58"/>
      <c r="AY4" s="58"/>
      <c r="AZ4" s="49"/>
      <c r="BA4" s="46"/>
      <c r="BB4" s="49"/>
      <c r="BC4" s="50"/>
    </row>
    <row r="5" spans="1:55" ht="25.5">
      <c r="A5" s="69"/>
      <c r="B5" s="5" t="s">
        <v>13</v>
      </c>
      <c r="C5" s="5"/>
      <c r="D5" s="5" t="s">
        <v>25</v>
      </c>
      <c r="E5" s="14"/>
      <c r="F5" s="34" t="s">
        <v>37</v>
      </c>
      <c r="G5" s="15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>
        <v>10</v>
      </c>
      <c r="Q5" s="11">
        <v>11</v>
      </c>
      <c r="R5" s="11">
        <v>12</v>
      </c>
      <c r="S5" s="11">
        <v>13</v>
      </c>
      <c r="T5" s="11">
        <v>14</v>
      </c>
      <c r="U5" s="11">
        <v>15</v>
      </c>
      <c r="V5" s="11">
        <v>16</v>
      </c>
      <c r="W5" s="11">
        <v>17</v>
      </c>
      <c r="X5" s="11">
        <v>18</v>
      </c>
      <c r="Y5" s="11">
        <v>19</v>
      </c>
      <c r="Z5" s="11">
        <v>20</v>
      </c>
      <c r="AA5" s="11">
        <v>21</v>
      </c>
      <c r="AB5" s="11">
        <v>22</v>
      </c>
      <c r="AC5" s="11">
        <v>23</v>
      </c>
      <c r="AD5" s="11">
        <v>24</v>
      </c>
      <c r="AE5" s="11">
        <v>25</v>
      </c>
      <c r="AF5" s="11">
        <v>26</v>
      </c>
      <c r="AG5" s="11">
        <v>27</v>
      </c>
      <c r="AH5" s="11">
        <v>28</v>
      </c>
      <c r="AI5" s="11">
        <v>29</v>
      </c>
      <c r="AJ5" s="11">
        <v>30</v>
      </c>
      <c r="AK5" s="11">
        <v>31</v>
      </c>
      <c r="AL5" s="11">
        <v>32</v>
      </c>
      <c r="AM5" s="11">
        <v>33</v>
      </c>
      <c r="AN5" s="11">
        <v>34</v>
      </c>
      <c r="AO5" s="11">
        <v>35</v>
      </c>
      <c r="AP5" s="11">
        <v>36</v>
      </c>
      <c r="AQ5" s="11">
        <v>37</v>
      </c>
      <c r="AR5" s="11">
        <v>38</v>
      </c>
      <c r="AS5" s="11">
        <v>39</v>
      </c>
      <c r="AT5" s="11">
        <v>40</v>
      </c>
      <c r="AU5" s="12" t="s">
        <v>14</v>
      </c>
      <c r="AV5" s="6" t="s">
        <v>14</v>
      </c>
      <c r="AW5" s="6" t="s">
        <v>15</v>
      </c>
      <c r="AX5" s="59"/>
      <c r="AY5" s="59"/>
      <c r="AZ5" s="49"/>
      <c r="BA5" s="47"/>
      <c r="BB5" s="49"/>
      <c r="BC5" s="50"/>
    </row>
    <row r="6" spans="1:55" ht="12.75">
      <c r="A6" s="7">
        <v>1</v>
      </c>
      <c r="B6" s="1" t="s">
        <v>97</v>
      </c>
      <c r="C6" s="1" t="s">
        <v>63</v>
      </c>
      <c r="D6" s="1" t="s">
        <v>98</v>
      </c>
      <c r="E6" s="1" t="s">
        <v>64</v>
      </c>
      <c r="F6" s="38">
        <f aca="true" t="shared" si="0" ref="F6:F41">SUM(G6:AT6)</f>
        <v>76</v>
      </c>
      <c r="G6" s="28">
        <v>2</v>
      </c>
      <c r="H6" s="29">
        <v>2</v>
      </c>
      <c r="I6" s="29">
        <v>1</v>
      </c>
      <c r="J6" s="29">
        <v>1</v>
      </c>
      <c r="K6" s="29">
        <v>2</v>
      </c>
      <c r="L6" s="29">
        <v>2</v>
      </c>
      <c r="M6" s="29">
        <v>2</v>
      </c>
      <c r="N6" s="29">
        <v>2</v>
      </c>
      <c r="O6" s="29">
        <v>2</v>
      </c>
      <c r="P6" s="29">
        <v>1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29">
        <v>2</v>
      </c>
      <c r="Z6" s="29">
        <v>1</v>
      </c>
      <c r="AA6" s="29">
        <v>2</v>
      </c>
      <c r="AB6" s="29">
        <v>2</v>
      </c>
      <c r="AC6" s="29">
        <v>2</v>
      </c>
      <c r="AD6" s="29">
        <v>2</v>
      </c>
      <c r="AE6" s="29">
        <v>2</v>
      </c>
      <c r="AF6" s="29">
        <v>2</v>
      </c>
      <c r="AG6" s="29">
        <v>2</v>
      </c>
      <c r="AH6" s="29">
        <v>2</v>
      </c>
      <c r="AI6" s="29">
        <v>2</v>
      </c>
      <c r="AJ6" s="29">
        <v>2</v>
      </c>
      <c r="AK6" s="29">
        <v>2</v>
      </c>
      <c r="AL6" s="29">
        <v>2</v>
      </c>
      <c r="AM6" s="29">
        <v>2</v>
      </c>
      <c r="AN6" s="29">
        <v>2</v>
      </c>
      <c r="AO6" s="29">
        <v>2</v>
      </c>
      <c r="AP6" s="29">
        <v>2</v>
      </c>
      <c r="AQ6" s="29">
        <v>2</v>
      </c>
      <c r="AR6" s="29">
        <v>2</v>
      </c>
      <c r="AS6" s="29">
        <v>2</v>
      </c>
      <c r="AT6" s="29">
        <v>2</v>
      </c>
      <c r="AU6" s="13">
        <f>F6/80</f>
        <v>0.95</v>
      </c>
      <c r="AV6" s="9">
        <f>F6/$F$6</f>
        <v>1</v>
      </c>
      <c r="AW6" s="10"/>
      <c r="AX6" s="1"/>
      <c r="AY6" s="1"/>
      <c r="AZ6" s="1"/>
      <c r="BA6" s="1"/>
      <c r="BB6" s="1"/>
      <c r="BC6" s="1"/>
    </row>
    <row r="7" spans="1:55" ht="12.75">
      <c r="A7" s="7">
        <v>2</v>
      </c>
      <c r="B7" s="1" t="s">
        <v>73</v>
      </c>
      <c r="C7" s="1" t="s">
        <v>74</v>
      </c>
      <c r="D7" s="1" t="s">
        <v>75</v>
      </c>
      <c r="E7" s="1" t="s">
        <v>64</v>
      </c>
      <c r="F7" s="38">
        <f t="shared" si="0"/>
        <v>75</v>
      </c>
      <c r="G7" s="28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2</v>
      </c>
      <c r="U7" s="29">
        <v>2</v>
      </c>
      <c r="V7" s="29">
        <v>2</v>
      </c>
      <c r="W7" s="29">
        <v>1</v>
      </c>
      <c r="X7" s="29">
        <v>1</v>
      </c>
      <c r="Y7" s="29">
        <v>2</v>
      </c>
      <c r="Z7" s="29">
        <v>1</v>
      </c>
      <c r="AA7" s="29">
        <v>1</v>
      </c>
      <c r="AB7" s="29">
        <v>2</v>
      </c>
      <c r="AC7" s="29">
        <v>2</v>
      </c>
      <c r="AD7" s="29">
        <v>2</v>
      </c>
      <c r="AE7" s="29">
        <v>2</v>
      </c>
      <c r="AF7" s="29">
        <v>2</v>
      </c>
      <c r="AG7" s="29">
        <v>2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1</v>
      </c>
      <c r="AO7" s="29">
        <v>2</v>
      </c>
      <c r="AP7" s="29">
        <v>2</v>
      </c>
      <c r="AQ7" s="29">
        <v>2</v>
      </c>
      <c r="AR7" s="29">
        <v>2</v>
      </c>
      <c r="AS7" s="29">
        <v>2</v>
      </c>
      <c r="AT7" s="29">
        <v>2</v>
      </c>
      <c r="AU7" s="13">
        <f aca="true" t="shared" si="1" ref="AU7:AU41">F7/80</f>
        <v>0.9375</v>
      </c>
      <c r="AV7" s="9">
        <f aca="true" t="shared" si="2" ref="AV7:AV41">F7/$F$6</f>
        <v>0.9868421052631579</v>
      </c>
      <c r="AW7" s="10"/>
      <c r="AX7" s="1"/>
      <c r="AY7" s="1"/>
      <c r="AZ7" s="1"/>
      <c r="BA7" s="1"/>
      <c r="BB7" s="1"/>
      <c r="BC7" s="1"/>
    </row>
    <row r="8" spans="1:55" ht="12.75">
      <c r="A8" s="7">
        <v>3</v>
      </c>
      <c r="B8" s="1" t="s">
        <v>140</v>
      </c>
      <c r="C8" s="1" t="s">
        <v>141</v>
      </c>
      <c r="D8" s="1" t="s">
        <v>142</v>
      </c>
      <c r="E8" s="1" t="s">
        <v>64</v>
      </c>
      <c r="F8" s="38">
        <f t="shared" si="0"/>
        <v>75</v>
      </c>
      <c r="G8" s="28">
        <v>2</v>
      </c>
      <c r="H8" s="29">
        <v>1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1</v>
      </c>
      <c r="P8" s="29">
        <v>2</v>
      </c>
      <c r="Q8" s="29">
        <v>2</v>
      </c>
      <c r="R8" s="29">
        <v>2</v>
      </c>
      <c r="S8" s="29">
        <v>2</v>
      </c>
      <c r="T8" s="29">
        <v>2</v>
      </c>
      <c r="U8" s="29">
        <v>1</v>
      </c>
      <c r="V8" s="29">
        <v>2</v>
      </c>
      <c r="W8" s="29">
        <v>2</v>
      </c>
      <c r="X8" s="29">
        <v>1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1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2</v>
      </c>
      <c r="AO8" s="29">
        <v>2</v>
      </c>
      <c r="AP8" s="29">
        <v>2</v>
      </c>
      <c r="AQ8" s="29">
        <v>2</v>
      </c>
      <c r="AR8" s="29">
        <v>2</v>
      </c>
      <c r="AS8" s="29">
        <v>2</v>
      </c>
      <c r="AT8" s="29">
        <v>2</v>
      </c>
      <c r="AU8" s="13">
        <f t="shared" si="1"/>
        <v>0.9375</v>
      </c>
      <c r="AV8" s="9">
        <f t="shared" si="2"/>
        <v>0.9868421052631579</v>
      </c>
      <c r="AW8" s="10"/>
      <c r="AX8" s="1"/>
      <c r="AY8" s="1"/>
      <c r="AZ8" s="1"/>
      <c r="BA8" s="1"/>
      <c r="BB8" s="1"/>
      <c r="BC8" s="1"/>
    </row>
    <row r="9" spans="1:55" ht="12.75">
      <c r="A9" s="7">
        <v>4</v>
      </c>
      <c r="B9" s="1" t="s">
        <v>88</v>
      </c>
      <c r="C9" s="1" t="s">
        <v>89</v>
      </c>
      <c r="D9" s="1" t="s">
        <v>90</v>
      </c>
      <c r="E9" s="1" t="s">
        <v>64</v>
      </c>
      <c r="F9" s="38">
        <f t="shared" si="0"/>
        <v>74</v>
      </c>
      <c r="G9" s="28">
        <v>2</v>
      </c>
      <c r="H9" s="29">
        <v>2</v>
      </c>
      <c r="I9" s="29">
        <v>2</v>
      </c>
      <c r="J9" s="29">
        <v>1</v>
      </c>
      <c r="K9" s="29">
        <v>2</v>
      </c>
      <c r="L9" s="29">
        <v>2</v>
      </c>
      <c r="M9" s="29">
        <v>2</v>
      </c>
      <c r="N9" s="29">
        <v>2</v>
      </c>
      <c r="O9" s="29">
        <v>2</v>
      </c>
      <c r="P9" s="29">
        <v>2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1</v>
      </c>
      <c r="X9" s="29">
        <v>1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2</v>
      </c>
      <c r="AE9" s="29">
        <v>2</v>
      </c>
      <c r="AF9" s="29">
        <v>1</v>
      </c>
      <c r="AG9" s="29">
        <v>2</v>
      </c>
      <c r="AH9" s="29">
        <v>2</v>
      </c>
      <c r="AI9" s="29">
        <v>2</v>
      </c>
      <c r="AJ9" s="29">
        <v>1</v>
      </c>
      <c r="AK9" s="29">
        <v>2</v>
      </c>
      <c r="AL9" s="29">
        <v>2</v>
      </c>
      <c r="AM9" s="29">
        <v>1</v>
      </c>
      <c r="AN9" s="29">
        <v>2</v>
      </c>
      <c r="AO9" s="29">
        <v>2</v>
      </c>
      <c r="AP9" s="29">
        <v>2</v>
      </c>
      <c r="AQ9" s="29">
        <v>2</v>
      </c>
      <c r="AR9" s="29">
        <v>2</v>
      </c>
      <c r="AS9" s="29">
        <v>2</v>
      </c>
      <c r="AT9" s="29">
        <v>2</v>
      </c>
      <c r="AU9" s="13">
        <f t="shared" si="1"/>
        <v>0.925</v>
      </c>
      <c r="AV9" s="9">
        <f t="shared" si="2"/>
        <v>0.9736842105263158</v>
      </c>
      <c r="AW9" s="10"/>
      <c r="AX9" s="1"/>
      <c r="AY9" s="1"/>
      <c r="AZ9" s="1"/>
      <c r="BA9" s="1"/>
      <c r="BB9" s="1"/>
      <c r="BC9" s="1"/>
    </row>
    <row r="10" spans="1:55" ht="12.75">
      <c r="A10" s="7">
        <v>5</v>
      </c>
      <c r="B10" s="1" t="s">
        <v>78</v>
      </c>
      <c r="C10" s="1" t="s">
        <v>79</v>
      </c>
      <c r="D10" s="1" t="s">
        <v>80</v>
      </c>
      <c r="E10" s="1" t="s">
        <v>64</v>
      </c>
      <c r="F10" s="38">
        <f t="shared" si="0"/>
        <v>73</v>
      </c>
      <c r="G10" s="28">
        <v>2</v>
      </c>
      <c r="H10" s="29">
        <v>2</v>
      </c>
      <c r="I10" s="29">
        <v>2</v>
      </c>
      <c r="J10" s="29">
        <v>2</v>
      </c>
      <c r="K10" s="29">
        <v>2</v>
      </c>
      <c r="L10" s="29">
        <v>1</v>
      </c>
      <c r="M10" s="29">
        <v>2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1</v>
      </c>
      <c r="T10" s="29">
        <v>2</v>
      </c>
      <c r="U10" s="29">
        <v>2</v>
      </c>
      <c r="V10" s="29">
        <v>2</v>
      </c>
      <c r="W10" s="29">
        <v>2</v>
      </c>
      <c r="X10" s="29">
        <v>1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1</v>
      </c>
      <c r="AG10" s="29">
        <v>1</v>
      </c>
      <c r="AH10" s="29">
        <v>1</v>
      </c>
      <c r="AI10" s="29">
        <v>2</v>
      </c>
      <c r="AJ10" s="29">
        <v>2</v>
      </c>
      <c r="AK10" s="29">
        <v>2</v>
      </c>
      <c r="AL10" s="29">
        <v>2</v>
      </c>
      <c r="AM10" s="29">
        <v>1</v>
      </c>
      <c r="AN10" s="29">
        <v>2</v>
      </c>
      <c r="AO10" s="29">
        <v>2</v>
      </c>
      <c r="AP10" s="29">
        <v>2</v>
      </c>
      <c r="AQ10" s="29">
        <v>2</v>
      </c>
      <c r="AR10" s="29">
        <v>2</v>
      </c>
      <c r="AS10" s="29">
        <v>2</v>
      </c>
      <c r="AT10" s="29">
        <v>2</v>
      </c>
      <c r="AU10" s="13">
        <f t="shared" si="1"/>
        <v>0.9125</v>
      </c>
      <c r="AV10" s="9">
        <f t="shared" si="2"/>
        <v>0.9605263157894737</v>
      </c>
      <c r="AW10" s="10"/>
      <c r="AX10" s="1"/>
      <c r="AY10" s="1"/>
      <c r="AZ10" s="1"/>
      <c r="BA10" s="1"/>
      <c r="BB10" s="1"/>
      <c r="BC10" s="1"/>
    </row>
    <row r="11" spans="1:55" ht="13.5" customHeight="1">
      <c r="A11" s="7"/>
      <c r="B11" s="1" t="s">
        <v>84</v>
      </c>
      <c r="C11" s="1" t="s">
        <v>85</v>
      </c>
      <c r="D11" s="1" t="s">
        <v>33</v>
      </c>
      <c r="E11" s="1" t="s">
        <v>64</v>
      </c>
      <c r="F11" s="38">
        <f t="shared" si="0"/>
        <v>73</v>
      </c>
      <c r="G11" s="28">
        <v>2</v>
      </c>
      <c r="H11" s="29">
        <v>1</v>
      </c>
      <c r="I11" s="29">
        <v>2</v>
      </c>
      <c r="J11" s="29">
        <v>1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29">
        <v>1</v>
      </c>
      <c r="V11" s="29">
        <v>2</v>
      </c>
      <c r="W11" s="29">
        <v>1</v>
      </c>
      <c r="X11" s="29">
        <v>1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2</v>
      </c>
      <c r="AI11" s="29">
        <v>2</v>
      </c>
      <c r="AJ11" s="29">
        <v>2</v>
      </c>
      <c r="AK11" s="29">
        <v>2</v>
      </c>
      <c r="AL11" s="29">
        <v>2</v>
      </c>
      <c r="AM11" s="29">
        <v>2</v>
      </c>
      <c r="AN11" s="29">
        <v>2</v>
      </c>
      <c r="AO11" s="29">
        <v>1</v>
      </c>
      <c r="AP11" s="29">
        <v>2</v>
      </c>
      <c r="AQ11" s="29">
        <v>2</v>
      </c>
      <c r="AR11" s="29">
        <v>2</v>
      </c>
      <c r="AS11" s="29">
        <v>2</v>
      </c>
      <c r="AT11" s="29">
        <v>1</v>
      </c>
      <c r="AU11" s="13">
        <f t="shared" si="1"/>
        <v>0.9125</v>
      </c>
      <c r="AV11" s="9">
        <f t="shared" si="2"/>
        <v>0.9605263157894737</v>
      </c>
      <c r="AW11" s="10"/>
      <c r="AX11" s="1"/>
      <c r="AY11" s="1"/>
      <c r="AZ11" s="1"/>
      <c r="BA11" s="1"/>
      <c r="BB11" s="1"/>
      <c r="BC11" s="1"/>
    </row>
    <row r="12" spans="1:55" ht="12.75">
      <c r="A12" s="7"/>
      <c r="B12" s="1" t="s">
        <v>134</v>
      </c>
      <c r="C12" s="1" t="s">
        <v>42</v>
      </c>
      <c r="D12" s="1" t="s">
        <v>135</v>
      </c>
      <c r="E12" s="1" t="s">
        <v>64</v>
      </c>
      <c r="F12" s="38">
        <f t="shared" si="0"/>
        <v>73</v>
      </c>
      <c r="G12" s="28">
        <v>2</v>
      </c>
      <c r="H12" s="29">
        <v>2</v>
      </c>
      <c r="I12" s="29">
        <v>2</v>
      </c>
      <c r="J12" s="29">
        <v>2</v>
      </c>
      <c r="K12" s="29">
        <v>2</v>
      </c>
      <c r="L12" s="29">
        <v>1</v>
      </c>
      <c r="M12" s="29">
        <v>2</v>
      </c>
      <c r="N12" s="29">
        <v>1</v>
      </c>
      <c r="O12" s="29">
        <v>2</v>
      </c>
      <c r="P12" s="29">
        <v>2</v>
      </c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2</v>
      </c>
      <c r="W12" s="29">
        <v>1</v>
      </c>
      <c r="X12" s="29">
        <v>1</v>
      </c>
      <c r="Y12" s="29">
        <v>2</v>
      </c>
      <c r="Z12" s="29">
        <v>2</v>
      </c>
      <c r="AA12" s="29">
        <v>2</v>
      </c>
      <c r="AB12" s="29">
        <v>2</v>
      </c>
      <c r="AC12" s="29">
        <v>2</v>
      </c>
      <c r="AD12" s="29">
        <v>2</v>
      </c>
      <c r="AE12" s="29">
        <v>2</v>
      </c>
      <c r="AF12" s="29">
        <v>1</v>
      </c>
      <c r="AG12" s="29">
        <v>2</v>
      </c>
      <c r="AH12" s="29">
        <v>2</v>
      </c>
      <c r="AI12" s="29">
        <v>2</v>
      </c>
      <c r="AJ12" s="29">
        <v>2</v>
      </c>
      <c r="AK12" s="29">
        <v>2</v>
      </c>
      <c r="AL12" s="29">
        <v>2</v>
      </c>
      <c r="AM12" s="29">
        <v>2</v>
      </c>
      <c r="AN12" s="29">
        <v>1</v>
      </c>
      <c r="AO12" s="29">
        <v>2</v>
      </c>
      <c r="AP12" s="29">
        <v>2</v>
      </c>
      <c r="AQ12" s="29">
        <v>2</v>
      </c>
      <c r="AR12" s="29">
        <v>1</v>
      </c>
      <c r="AS12" s="29">
        <v>2</v>
      </c>
      <c r="AT12" s="29">
        <v>2</v>
      </c>
      <c r="AU12" s="13">
        <f t="shared" si="1"/>
        <v>0.9125</v>
      </c>
      <c r="AV12" s="9">
        <f t="shared" si="2"/>
        <v>0.9605263157894737</v>
      </c>
      <c r="AW12" s="10"/>
      <c r="AX12" s="1"/>
      <c r="AY12" s="1"/>
      <c r="AZ12" s="1"/>
      <c r="BA12" s="1"/>
      <c r="BB12" s="1"/>
      <c r="BC12" s="1"/>
    </row>
    <row r="13" spans="1:55" ht="12.75">
      <c r="A13" s="7">
        <v>8</v>
      </c>
      <c r="B13" s="1" t="s">
        <v>71</v>
      </c>
      <c r="C13" s="1" t="s">
        <v>39</v>
      </c>
      <c r="D13" s="1" t="s">
        <v>72</v>
      </c>
      <c r="E13" s="1" t="s">
        <v>64</v>
      </c>
      <c r="F13" s="38">
        <f t="shared" si="0"/>
        <v>72</v>
      </c>
      <c r="G13" s="28">
        <v>2</v>
      </c>
      <c r="H13" s="29">
        <v>2</v>
      </c>
      <c r="I13" s="29">
        <v>2</v>
      </c>
      <c r="J13" s="29">
        <v>1</v>
      </c>
      <c r="K13" s="29">
        <v>1</v>
      </c>
      <c r="L13" s="29">
        <v>2</v>
      </c>
      <c r="M13" s="29">
        <v>2</v>
      </c>
      <c r="N13" s="29">
        <v>2</v>
      </c>
      <c r="O13" s="29">
        <v>1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2</v>
      </c>
      <c r="V13" s="29">
        <v>2</v>
      </c>
      <c r="W13" s="29">
        <v>2</v>
      </c>
      <c r="X13" s="29">
        <v>1</v>
      </c>
      <c r="Y13" s="29">
        <v>2</v>
      </c>
      <c r="Z13" s="29">
        <v>1</v>
      </c>
      <c r="AA13" s="29">
        <v>2</v>
      </c>
      <c r="AB13" s="29">
        <v>2</v>
      </c>
      <c r="AC13" s="29">
        <v>2</v>
      </c>
      <c r="AD13" s="29">
        <v>1</v>
      </c>
      <c r="AE13" s="29">
        <v>2</v>
      </c>
      <c r="AF13" s="29">
        <v>1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2</v>
      </c>
      <c r="AN13" s="29">
        <v>2</v>
      </c>
      <c r="AO13" s="29">
        <v>2</v>
      </c>
      <c r="AP13" s="29">
        <v>2</v>
      </c>
      <c r="AQ13" s="29">
        <v>2</v>
      </c>
      <c r="AR13" s="29">
        <v>1</v>
      </c>
      <c r="AS13" s="29">
        <v>2</v>
      </c>
      <c r="AT13" s="29">
        <v>2</v>
      </c>
      <c r="AU13" s="13">
        <f t="shared" si="1"/>
        <v>0.9</v>
      </c>
      <c r="AV13" s="9">
        <f t="shared" si="2"/>
        <v>0.9473684210526315</v>
      </c>
      <c r="AW13" s="10"/>
      <c r="AX13" s="1"/>
      <c r="AY13" s="1"/>
      <c r="AZ13" s="1"/>
      <c r="BA13" s="1"/>
      <c r="BB13" s="1"/>
      <c r="BC13" s="1"/>
    </row>
    <row r="14" spans="1:55" ht="12.75">
      <c r="A14" s="7"/>
      <c r="B14" s="1" t="s">
        <v>86</v>
      </c>
      <c r="C14" s="1" t="s">
        <v>65</v>
      </c>
      <c r="D14" s="1" t="s">
        <v>87</v>
      </c>
      <c r="E14" s="1" t="s">
        <v>64</v>
      </c>
      <c r="F14" s="38">
        <f t="shared" si="0"/>
        <v>72</v>
      </c>
      <c r="G14" s="28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2</v>
      </c>
      <c r="O14" s="29">
        <v>2</v>
      </c>
      <c r="P14" s="29">
        <v>2</v>
      </c>
      <c r="Q14" s="29">
        <v>2</v>
      </c>
      <c r="R14" s="29">
        <v>2</v>
      </c>
      <c r="S14" s="29">
        <v>1</v>
      </c>
      <c r="T14" s="29">
        <v>2</v>
      </c>
      <c r="U14" s="29">
        <v>2</v>
      </c>
      <c r="V14" s="29">
        <v>1</v>
      </c>
      <c r="W14" s="29">
        <v>2</v>
      </c>
      <c r="X14" s="29">
        <v>1</v>
      </c>
      <c r="Y14" s="29">
        <v>2</v>
      </c>
      <c r="Z14" s="29">
        <v>1</v>
      </c>
      <c r="AA14" s="29">
        <v>2</v>
      </c>
      <c r="AB14" s="29">
        <v>2</v>
      </c>
      <c r="AC14" s="29">
        <v>2</v>
      </c>
      <c r="AD14" s="29">
        <v>1</v>
      </c>
      <c r="AE14" s="29">
        <v>2</v>
      </c>
      <c r="AF14" s="29">
        <v>0</v>
      </c>
      <c r="AG14" s="29">
        <v>2</v>
      </c>
      <c r="AH14" s="29">
        <v>2</v>
      </c>
      <c r="AI14" s="29">
        <v>2</v>
      </c>
      <c r="AJ14" s="29">
        <v>2</v>
      </c>
      <c r="AK14" s="29">
        <v>2</v>
      </c>
      <c r="AL14" s="29">
        <v>2</v>
      </c>
      <c r="AM14" s="29">
        <v>1</v>
      </c>
      <c r="AN14" s="29">
        <v>2</v>
      </c>
      <c r="AO14" s="29">
        <v>2</v>
      </c>
      <c r="AP14" s="29">
        <v>2</v>
      </c>
      <c r="AQ14" s="29">
        <v>2</v>
      </c>
      <c r="AR14" s="29">
        <v>2</v>
      </c>
      <c r="AS14" s="29">
        <v>2</v>
      </c>
      <c r="AT14" s="29">
        <v>2</v>
      </c>
      <c r="AU14" s="13">
        <f t="shared" si="1"/>
        <v>0.9</v>
      </c>
      <c r="AV14" s="9">
        <f t="shared" si="2"/>
        <v>0.9473684210526315</v>
      </c>
      <c r="AW14" s="10"/>
      <c r="AX14" s="1"/>
      <c r="AY14" s="1"/>
      <c r="AZ14" s="1"/>
      <c r="BA14" s="1"/>
      <c r="BB14" s="1"/>
      <c r="BC14" s="1"/>
    </row>
    <row r="15" spans="1:55" ht="12.75">
      <c r="A15" s="7"/>
      <c r="B15" s="1" t="s">
        <v>99</v>
      </c>
      <c r="C15" s="1" t="s">
        <v>82</v>
      </c>
      <c r="D15" s="1" t="s">
        <v>100</v>
      </c>
      <c r="E15" s="1" t="s">
        <v>64</v>
      </c>
      <c r="F15" s="38">
        <f t="shared" si="0"/>
        <v>72</v>
      </c>
      <c r="G15" s="28">
        <v>2</v>
      </c>
      <c r="H15" s="29">
        <v>1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1</v>
      </c>
      <c r="P15" s="29">
        <v>2</v>
      </c>
      <c r="Q15" s="29">
        <v>2</v>
      </c>
      <c r="R15" s="29">
        <v>2</v>
      </c>
      <c r="S15" s="29">
        <v>2</v>
      </c>
      <c r="T15" s="29">
        <v>1</v>
      </c>
      <c r="U15" s="29">
        <v>2</v>
      </c>
      <c r="V15" s="29">
        <v>2</v>
      </c>
      <c r="W15" s="29">
        <v>1</v>
      </c>
      <c r="X15" s="29">
        <v>0</v>
      </c>
      <c r="Y15" s="29">
        <v>2</v>
      </c>
      <c r="Z15" s="29">
        <v>2</v>
      </c>
      <c r="AA15" s="29">
        <v>1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1</v>
      </c>
      <c r="AN15" s="29">
        <v>2</v>
      </c>
      <c r="AO15" s="29">
        <v>2</v>
      </c>
      <c r="AP15" s="29">
        <v>2</v>
      </c>
      <c r="AQ15" s="29">
        <v>2</v>
      </c>
      <c r="AR15" s="29">
        <v>2</v>
      </c>
      <c r="AS15" s="29">
        <v>2</v>
      </c>
      <c r="AT15" s="29">
        <v>2</v>
      </c>
      <c r="AU15" s="13">
        <f t="shared" si="1"/>
        <v>0.9</v>
      </c>
      <c r="AV15" s="9">
        <f t="shared" si="2"/>
        <v>0.9473684210526315</v>
      </c>
      <c r="AW15" s="10"/>
      <c r="AX15" s="1"/>
      <c r="AY15" s="1"/>
      <c r="AZ15" s="1"/>
      <c r="BA15" s="1"/>
      <c r="BB15" s="1"/>
      <c r="BC15" s="1"/>
    </row>
    <row r="16" spans="1:55" ht="12.75">
      <c r="A16" s="7"/>
      <c r="B16" s="1" t="s">
        <v>104</v>
      </c>
      <c r="C16" s="1" t="s">
        <v>105</v>
      </c>
      <c r="D16" s="1" t="s">
        <v>106</v>
      </c>
      <c r="E16" s="1" t="s">
        <v>64</v>
      </c>
      <c r="F16" s="38">
        <f t="shared" si="0"/>
        <v>72</v>
      </c>
      <c r="G16" s="28">
        <v>2</v>
      </c>
      <c r="H16" s="29">
        <v>2</v>
      </c>
      <c r="I16" s="29">
        <v>2</v>
      </c>
      <c r="J16" s="29">
        <v>2</v>
      </c>
      <c r="K16" s="29">
        <v>2</v>
      </c>
      <c r="L16" s="29">
        <v>1</v>
      </c>
      <c r="M16" s="29">
        <v>1</v>
      </c>
      <c r="N16" s="29">
        <v>2</v>
      </c>
      <c r="O16" s="29">
        <v>1</v>
      </c>
      <c r="P16" s="29">
        <v>2</v>
      </c>
      <c r="Q16" s="29">
        <v>2</v>
      </c>
      <c r="R16" s="29">
        <v>2</v>
      </c>
      <c r="S16" s="29">
        <v>2</v>
      </c>
      <c r="T16" s="29">
        <v>2</v>
      </c>
      <c r="U16" s="29">
        <v>2</v>
      </c>
      <c r="V16" s="29">
        <v>2</v>
      </c>
      <c r="W16" s="29">
        <v>1</v>
      </c>
      <c r="X16" s="29">
        <v>1</v>
      </c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1</v>
      </c>
      <c r="AH16" s="29">
        <v>1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2</v>
      </c>
      <c r="AO16" s="29">
        <v>2</v>
      </c>
      <c r="AP16" s="29">
        <v>2</v>
      </c>
      <c r="AQ16" s="29">
        <v>2</v>
      </c>
      <c r="AR16" s="29">
        <v>1</v>
      </c>
      <c r="AS16" s="29">
        <v>2</v>
      </c>
      <c r="AT16" s="29">
        <v>2</v>
      </c>
      <c r="AU16" s="13">
        <f t="shared" si="1"/>
        <v>0.9</v>
      </c>
      <c r="AV16" s="9">
        <f t="shared" si="2"/>
        <v>0.9473684210526315</v>
      </c>
      <c r="AW16" s="10"/>
      <c r="AX16" s="1"/>
      <c r="AY16" s="1"/>
      <c r="AZ16" s="8"/>
      <c r="BA16" s="8"/>
      <c r="BB16" s="8"/>
      <c r="BC16" s="8"/>
    </row>
    <row r="17" spans="1:55" ht="12.75">
      <c r="A17" s="7"/>
      <c r="B17" s="1" t="s">
        <v>116</v>
      </c>
      <c r="C17" s="1" t="s">
        <v>105</v>
      </c>
      <c r="D17" s="1" t="s">
        <v>119</v>
      </c>
      <c r="E17" s="1" t="s">
        <v>64</v>
      </c>
      <c r="F17" s="38">
        <f t="shared" si="0"/>
        <v>72</v>
      </c>
      <c r="G17" s="28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1</v>
      </c>
      <c r="O17" s="29">
        <v>1</v>
      </c>
      <c r="P17" s="29">
        <v>1</v>
      </c>
      <c r="Q17" s="29">
        <v>2</v>
      </c>
      <c r="R17" s="29">
        <v>2</v>
      </c>
      <c r="S17" s="29">
        <v>1</v>
      </c>
      <c r="T17" s="29">
        <v>2</v>
      </c>
      <c r="U17" s="29">
        <v>2</v>
      </c>
      <c r="V17" s="29">
        <v>2</v>
      </c>
      <c r="W17" s="29">
        <v>2</v>
      </c>
      <c r="X17" s="29">
        <v>1</v>
      </c>
      <c r="Y17" s="29">
        <v>2</v>
      </c>
      <c r="Z17" s="29">
        <v>1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1</v>
      </c>
      <c r="AG17" s="29">
        <v>2</v>
      </c>
      <c r="AH17" s="29">
        <v>1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29">
        <v>2</v>
      </c>
      <c r="AT17" s="29">
        <v>2</v>
      </c>
      <c r="AU17" s="13">
        <f t="shared" si="1"/>
        <v>0.9</v>
      </c>
      <c r="AV17" s="9">
        <f t="shared" si="2"/>
        <v>0.9473684210526315</v>
      </c>
      <c r="AW17" s="10"/>
      <c r="AX17" s="1"/>
      <c r="AY17" s="1"/>
      <c r="AZ17" s="1"/>
      <c r="BA17" s="1"/>
      <c r="BB17" s="1"/>
      <c r="BC17" s="1"/>
    </row>
    <row r="18" spans="1:55" ht="12.75">
      <c r="A18" s="7"/>
      <c r="B18" s="1" t="s">
        <v>137</v>
      </c>
      <c r="C18" s="1" t="s">
        <v>138</v>
      </c>
      <c r="D18" s="1" t="s">
        <v>139</v>
      </c>
      <c r="E18" s="1" t="s">
        <v>64</v>
      </c>
      <c r="F18" s="38">
        <f t="shared" si="0"/>
        <v>72</v>
      </c>
      <c r="G18" s="28">
        <v>2</v>
      </c>
      <c r="H18" s="29">
        <v>2</v>
      </c>
      <c r="I18" s="29">
        <v>2</v>
      </c>
      <c r="J18" s="29">
        <v>2</v>
      </c>
      <c r="K18" s="29">
        <v>2</v>
      </c>
      <c r="L18" s="29">
        <v>2</v>
      </c>
      <c r="M18" s="29">
        <v>2</v>
      </c>
      <c r="N18" s="29">
        <v>1</v>
      </c>
      <c r="O18" s="29">
        <v>2</v>
      </c>
      <c r="P18" s="29">
        <v>1</v>
      </c>
      <c r="Q18" s="29">
        <v>2</v>
      </c>
      <c r="R18" s="29">
        <v>2</v>
      </c>
      <c r="S18" s="29">
        <v>2</v>
      </c>
      <c r="T18" s="29">
        <v>2</v>
      </c>
      <c r="U18" s="29">
        <v>2</v>
      </c>
      <c r="V18" s="29">
        <v>1</v>
      </c>
      <c r="W18" s="29">
        <v>1</v>
      </c>
      <c r="X18" s="29">
        <v>2</v>
      </c>
      <c r="Y18" s="29">
        <v>2</v>
      </c>
      <c r="Z18" s="29">
        <v>2</v>
      </c>
      <c r="AA18" s="29">
        <v>2</v>
      </c>
      <c r="AB18" s="29">
        <v>2</v>
      </c>
      <c r="AC18" s="29">
        <v>2</v>
      </c>
      <c r="AD18" s="29">
        <v>2</v>
      </c>
      <c r="AE18" s="29">
        <v>2</v>
      </c>
      <c r="AF18" s="29">
        <v>0</v>
      </c>
      <c r="AG18" s="29">
        <v>2</v>
      </c>
      <c r="AH18" s="29">
        <v>2</v>
      </c>
      <c r="AI18" s="29">
        <v>2</v>
      </c>
      <c r="AJ18" s="29">
        <v>1</v>
      </c>
      <c r="AK18" s="29">
        <v>2</v>
      </c>
      <c r="AL18" s="29">
        <v>2</v>
      </c>
      <c r="AM18" s="29">
        <v>2</v>
      </c>
      <c r="AN18" s="29">
        <v>2</v>
      </c>
      <c r="AO18" s="29">
        <v>1</v>
      </c>
      <c r="AP18" s="29">
        <v>2</v>
      </c>
      <c r="AQ18" s="29">
        <v>2</v>
      </c>
      <c r="AR18" s="29">
        <v>2</v>
      </c>
      <c r="AS18" s="29">
        <v>2</v>
      </c>
      <c r="AT18" s="29">
        <v>2</v>
      </c>
      <c r="AU18" s="13">
        <f t="shared" si="1"/>
        <v>0.9</v>
      </c>
      <c r="AV18" s="9">
        <f t="shared" si="2"/>
        <v>0.9473684210526315</v>
      </c>
      <c r="AW18" s="10"/>
      <c r="AX18" s="1"/>
      <c r="AY18" s="1"/>
      <c r="AZ18" s="8"/>
      <c r="BA18" s="8"/>
      <c r="BB18" s="8"/>
      <c r="BC18" s="1"/>
    </row>
    <row r="19" spans="1:55" ht="12.75">
      <c r="A19" s="7">
        <v>14</v>
      </c>
      <c r="B19" s="1" t="s">
        <v>101</v>
      </c>
      <c r="C19" s="1" t="s">
        <v>102</v>
      </c>
      <c r="D19" s="1" t="s">
        <v>103</v>
      </c>
      <c r="E19" s="1" t="s">
        <v>64</v>
      </c>
      <c r="F19" s="38">
        <f t="shared" si="0"/>
        <v>71</v>
      </c>
      <c r="G19" s="28">
        <v>2</v>
      </c>
      <c r="H19" s="29">
        <v>2</v>
      </c>
      <c r="I19" s="29">
        <v>2</v>
      </c>
      <c r="J19" s="29">
        <v>1</v>
      </c>
      <c r="K19" s="29">
        <v>2</v>
      </c>
      <c r="L19" s="29">
        <v>2</v>
      </c>
      <c r="M19" s="29">
        <v>2</v>
      </c>
      <c r="N19" s="29">
        <v>1</v>
      </c>
      <c r="O19" s="29">
        <v>1</v>
      </c>
      <c r="P19" s="29">
        <v>1</v>
      </c>
      <c r="Q19" s="29">
        <v>1</v>
      </c>
      <c r="R19" s="29">
        <v>2</v>
      </c>
      <c r="S19" s="29">
        <v>2</v>
      </c>
      <c r="T19" s="29">
        <v>2</v>
      </c>
      <c r="U19" s="29">
        <v>2</v>
      </c>
      <c r="V19" s="29">
        <v>2</v>
      </c>
      <c r="W19" s="29">
        <v>2</v>
      </c>
      <c r="X19" s="29">
        <v>1</v>
      </c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>
        <v>2</v>
      </c>
      <c r="AE19" s="29">
        <v>2</v>
      </c>
      <c r="AF19" s="29">
        <v>1</v>
      </c>
      <c r="AG19" s="29">
        <v>1</v>
      </c>
      <c r="AH19" s="29">
        <v>2</v>
      </c>
      <c r="AI19" s="29">
        <v>2</v>
      </c>
      <c r="AJ19" s="29">
        <v>2</v>
      </c>
      <c r="AK19" s="29">
        <v>2</v>
      </c>
      <c r="AL19" s="29">
        <v>2</v>
      </c>
      <c r="AM19" s="29">
        <v>2</v>
      </c>
      <c r="AN19" s="29">
        <v>2</v>
      </c>
      <c r="AO19" s="29">
        <v>2</v>
      </c>
      <c r="AP19" s="29">
        <v>2</v>
      </c>
      <c r="AQ19" s="29">
        <v>2</v>
      </c>
      <c r="AR19" s="29">
        <v>1</v>
      </c>
      <c r="AS19" s="29">
        <v>2</v>
      </c>
      <c r="AT19" s="29">
        <v>2</v>
      </c>
      <c r="AU19" s="13">
        <f t="shared" si="1"/>
        <v>0.8875</v>
      </c>
      <c r="AV19" s="9">
        <f t="shared" si="2"/>
        <v>0.9342105263157895</v>
      </c>
      <c r="AW19" s="10"/>
      <c r="AX19" s="1"/>
      <c r="AY19" s="1"/>
      <c r="AZ19" s="8"/>
      <c r="BA19" s="8"/>
      <c r="BB19" s="8"/>
      <c r="BC19" s="1"/>
    </row>
    <row r="20" spans="1:55" ht="12.75">
      <c r="A20" s="7"/>
      <c r="B20" s="1" t="s">
        <v>113</v>
      </c>
      <c r="C20" s="1" t="s">
        <v>114</v>
      </c>
      <c r="D20" s="1" t="s">
        <v>115</v>
      </c>
      <c r="E20" s="1" t="s">
        <v>64</v>
      </c>
      <c r="F20" s="38">
        <f t="shared" si="0"/>
        <v>71</v>
      </c>
      <c r="G20" s="28">
        <v>2</v>
      </c>
      <c r="H20" s="29">
        <v>2</v>
      </c>
      <c r="I20" s="29">
        <v>2</v>
      </c>
      <c r="J20" s="29">
        <v>2</v>
      </c>
      <c r="K20" s="29">
        <v>2</v>
      </c>
      <c r="L20" s="29">
        <v>1</v>
      </c>
      <c r="M20" s="29">
        <v>2</v>
      </c>
      <c r="N20" s="29">
        <v>2</v>
      </c>
      <c r="O20" s="29">
        <v>1</v>
      </c>
      <c r="P20" s="29">
        <v>2</v>
      </c>
      <c r="Q20" s="29">
        <v>2</v>
      </c>
      <c r="R20" s="29">
        <v>2</v>
      </c>
      <c r="S20" s="29">
        <v>2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2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2</v>
      </c>
      <c r="AI20" s="29">
        <v>2</v>
      </c>
      <c r="AJ20" s="29">
        <v>1</v>
      </c>
      <c r="AK20" s="29">
        <v>2</v>
      </c>
      <c r="AL20" s="29">
        <v>1</v>
      </c>
      <c r="AM20" s="29">
        <v>2</v>
      </c>
      <c r="AN20" s="29">
        <v>2</v>
      </c>
      <c r="AO20" s="29">
        <v>2</v>
      </c>
      <c r="AP20" s="29">
        <v>2</v>
      </c>
      <c r="AQ20" s="29">
        <v>2</v>
      </c>
      <c r="AR20" s="29">
        <v>2</v>
      </c>
      <c r="AS20" s="29">
        <v>2</v>
      </c>
      <c r="AT20" s="29">
        <v>2</v>
      </c>
      <c r="AU20" s="13">
        <f t="shared" si="1"/>
        <v>0.8875</v>
      </c>
      <c r="AV20" s="9">
        <f t="shared" si="2"/>
        <v>0.9342105263157895</v>
      </c>
      <c r="AW20" s="10"/>
      <c r="AX20" s="1"/>
      <c r="AY20" s="1"/>
      <c r="AZ20" s="1"/>
      <c r="BA20" s="1"/>
      <c r="BB20" s="1"/>
      <c r="BC20" s="1"/>
    </row>
    <row r="21" spans="1:55" ht="12.75">
      <c r="A21" s="7"/>
      <c r="B21" s="1" t="s">
        <v>116</v>
      </c>
      <c r="C21" s="1" t="s">
        <v>117</v>
      </c>
      <c r="D21" s="1" t="s">
        <v>118</v>
      </c>
      <c r="E21" s="1" t="s">
        <v>64</v>
      </c>
      <c r="F21" s="38">
        <f t="shared" si="0"/>
        <v>71</v>
      </c>
      <c r="G21" s="28">
        <v>2</v>
      </c>
      <c r="H21" s="29">
        <v>1</v>
      </c>
      <c r="I21" s="29">
        <v>2</v>
      </c>
      <c r="J21" s="29">
        <v>2</v>
      </c>
      <c r="K21" s="29">
        <v>2</v>
      </c>
      <c r="L21" s="29">
        <v>1</v>
      </c>
      <c r="M21" s="29">
        <v>2</v>
      </c>
      <c r="N21" s="29">
        <v>2</v>
      </c>
      <c r="O21" s="29">
        <v>1</v>
      </c>
      <c r="P21" s="29">
        <v>1</v>
      </c>
      <c r="Q21" s="29">
        <v>2</v>
      </c>
      <c r="R21" s="29">
        <v>2</v>
      </c>
      <c r="S21" s="29">
        <v>2</v>
      </c>
      <c r="T21" s="29">
        <v>2</v>
      </c>
      <c r="U21" s="29">
        <v>2</v>
      </c>
      <c r="V21" s="29">
        <v>2</v>
      </c>
      <c r="W21" s="29">
        <v>2</v>
      </c>
      <c r="X21" s="29">
        <v>2</v>
      </c>
      <c r="Y21" s="29">
        <v>2</v>
      </c>
      <c r="Z21" s="29">
        <v>1</v>
      </c>
      <c r="AA21" s="29">
        <v>2</v>
      </c>
      <c r="AB21" s="29">
        <v>2</v>
      </c>
      <c r="AC21" s="29">
        <v>2</v>
      </c>
      <c r="AD21" s="29">
        <v>2</v>
      </c>
      <c r="AE21" s="29">
        <v>2</v>
      </c>
      <c r="AF21" s="29">
        <v>0</v>
      </c>
      <c r="AG21" s="29">
        <v>1</v>
      </c>
      <c r="AH21" s="29">
        <v>2</v>
      </c>
      <c r="AI21" s="29">
        <v>2</v>
      </c>
      <c r="AJ21" s="29">
        <v>2</v>
      </c>
      <c r="AK21" s="29">
        <v>2</v>
      </c>
      <c r="AL21" s="29">
        <v>2</v>
      </c>
      <c r="AM21" s="29">
        <v>2</v>
      </c>
      <c r="AN21" s="29">
        <v>2</v>
      </c>
      <c r="AO21" s="29">
        <v>2</v>
      </c>
      <c r="AP21" s="29">
        <v>2</v>
      </c>
      <c r="AQ21" s="29">
        <v>2</v>
      </c>
      <c r="AR21" s="29">
        <v>2</v>
      </c>
      <c r="AS21" s="29">
        <v>2</v>
      </c>
      <c r="AT21" s="29">
        <v>1</v>
      </c>
      <c r="AU21" s="13">
        <f t="shared" si="1"/>
        <v>0.8875</v>
      </c>
      <c r="AV21" s="9">
        <f t="shared" si="2"/>
        <v>0.9342105263157895</v>
      </c>
      <c r="AW21" s="10"/>
      <c r="AX21" s="1"/>
      <c r="AY21" s="1"/>
      <c r="AZ21" s="1"/>
      <c r="BA21" s="1"/>
      <c r="BB21" s="1"/>
      <c r="BC21" s="1"/>
    </row>
    <row r="22" spans="1:55" ht="12.75">
      <c r="A22" s="7"/>
      <c r="B22" s="1" t="s">
        <v>125</v>
      </c>
      <c r="C22" s="1" t="s">
        <v>121</v>
      </c>
      <c r="D22" s="1" t="s">
        <v>126</v>
      </c>
      <c r="E22" s="1" t="s">
        <v>64</v>
      </c>
      <c r="F22" s="38">
        <f t="shared" si="0"/>
        <v>71</v>
      </c>
      <c r="G22" s="28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1</v>
      </c>
      <c r="N22" s="29">
        <v>2</v>
      </c>
      <c r="O22" s="29">
        <v>1</v>
      </c>
      <c r="P22" s="29">
        <v>2</v>
      </c>
      <c r="Q22" s="29">
        <v>1</v>
      </c>
      <c r="R22" s="29">
        <v>2</v>
      </c>
      <c r="S22" s="29">
        <v>1</v>
      </c>
      <c r="T22" s="29">
        <v>2</v>
      </c>
      <c r="U22" s="29">
        <v>2</v>
      </c>
      <c r="V22" s="29">
        <v>1</v>
      </c>
      <c r="W22" s="29">
        <v>2</v>
      </c>
      <c r="X22" s="29">
        <v>2</v>
      </c>
      <c r="Y22" s="29">
        <v>2</v>
      </c>
      <c r="Z22" s="29">
        <v>2</v>
      </c>
      <c r="AA22" s="29">
        <v>2</v>
      </c>
      <c r="AB22" s="29">
        <v>2</v>
      </c>
      <c r="AC22" s="29">
        <v>2</v>
      </c>
      <c r="AD22" s="29">
        <v>2</v>
      </c>
      <c r="AE22" s="29">
        <v>2</v>
      </c>
      <c r="AF22" s="29">
        <v>1</v>
      </c>
      <c r="AG22" s="29">
        <v>1</v>
      </c>
      <c r="AH22" s="29">
        <v>2</v>
      </c>
      <c r="AI22" s="29">
        <v>2</v>
      </c>
      <c r="AJ22" s="29">
        <v>2</v>
      </c>
      <c r="AK22" s="29">
        <v>2</v>
      </c>
      <c r="AL22" s="29">
        <v>2</v>
      </c>
      <c r="AM22" s="29">
        <v>1</v>
      </c>
      <c r="AN22" s="29">
        <v>2</v>
      </c>
      <c r="AO22" s="29">
        <v>2</v>
      </c>
      <c r="AP22" s="29">
        <v>2</v>
      </c>
      <c r="AQ22" s="29">
        <v>2</v>
      </c>
      <c r="AR22" s="29">
        <v>2</v>
      </c>
      <c r="AS22" s="29">
        <v>1</v>
      </c>
      <c r="AT22" s="29">
        <v>2</v>
      </c>
      <c r="AU22" s="13">
        <f t="shared" si="1"/>
        <v>0.8875</v>
      </c>
      <c r="AV22" s="9">
        <f t="shared" si="2"/>
        <v>0.9342105263157895</v>
      </c>
      <c r="AW22" s="10"/>
      <c r="AX22" s="1"/>
      <c r="AY22" s="1"/>
      <c r="AZ22" s="1"/>
      <c r="BA22" s="1"/>
      <c r="BB22" s="1"/>
      <c r="BC22" s="1"/>
    </row>
    <row r="23" spans="1:55" ht="12.75">
      <c r="A23" s="7"/>
      <c r="B23" s="1" t="s">
        <v>129</v>
      </c>
      <c r="C23" s="1" t="s">
        <v>108</v>
      </c>
      <c r="D23" s="1" t="s">
        <v>130</v>
      </c>
      <c r="E23" s="1" t="s">
        <v>64</v>
      </c>
      <c r="F23" s="38">
        <f t="shared" si="0"/>
        <v>71</v>
      </c>
      <c r="G23" s="28">
        <v>2</v>
      </c>
      <c r="H23" s="29">
        <v>2</v>
      </c>
      <c r="I23" s="29">
        <v>2</v>
      </c>
      <c r="J23" s="29">
        <v>1</v>
      </c>
      <c r="K23" s="29">
        <v>2</v>
      </c>
      <c r="L23" s="29">
        <v>2</v>
      </c>
      <c r="M23" s="29">
        <v>2</v>
      </c>
      <c r="N23" s="29">
        <v>1</v>
      </c>
      <c r="O23" s="29">
        <v>2</v>
      </c>
      <c r="P23" s="29">
        <v>1</v>
      </c>
      <c r="Q23" s="29">
        <v>2</v>
      </c>
      <c r="R23" s="29">
        <v>2</v>
      </c>
      <c r="S23" s="29">
        <v>1</v>
      </c>
      <c r="T23" s="29">
        <v>1</v>
      </c>
      <c r="U23" s="29">
        <v>1</v>
      </c>
      <c r="V23" s="29">
        <v>2</v>
      </c>
      <c r="W23" s="29">
        <v>2</v>
      </c>
      <c r="X23" s="29">
        <v>1</v>
      </c>
      <c r="Y23" s="29">
        <v>2</v>
      </c>
      <c r="Z23" s="29">
        <v>2</v>
      </c>
      <c r="AA23" s="29">
        <v>2</v>
      </c>
      <c r="AB23" s="29">
        <v>2</v>
      </c>
      <c r="AC23" s="29">
        <v>2</v>
      </c>
      <c r="AD23" s="29">
        <v>2</v>
      </c>
      <c r="AE23" s="29">
        <v>2</v>
      </c>
      <c r="AF23" s="29">
        <v>1</v>
      </c>
      <c r="AG23" s="29">
        <v>2</v>
      </c>
      <c r="AH23" s="29">
        <v>2</v>
      </c>
      <c r="AI23" s="29">
        <v>2</v>
      </c>
      <c r="AJ23" s="29">
        <v>2</v>
      </c>
      <c r="AK23" s="29">
        <v>2</v>
      </c>
      <c r="AL23" s="29">
        <v>2</v>
      </c>
      <c r="AM23" s="29">
        <v>1</v>
      </c>
      <c r="AN23" s="29">
        <v>2</v>
      </c>
      <c r="AO23" s="29">
        <v>2</v>
      </c>
      <c r="AP23" s="29">
        <v>2</v>
      </c>
      <c r="AQ23" s="29">
        <v>2</v>
      </c>
      <c r="AR23" s="29">
        <v>2</v>
      </c>
      <c r="AS23" s="29">
        <v>2</v>
      </c>
      <c r="AT23" s="29">
        <v>2</v>
      </c>
      <c r="AU23" s="13">
        <f t="shared" si="1"/>
        <v>0.8875</v>
      </c>
      <c r="AV23" s="9">
        <f t="shared" si="2"/>
        <v>0.9342105263157895</v>
      </c>
      <c r="AW23" s="10"/>
      <c r="AX23" s="1"/>
      <c r="AY23" s="1"/>
      <c r="AZ23" s="1"/>
      <c r="BA23" s="1"/>
      <c r="BB23" s="1"/>
      <c r="BC23" s="1"/>
    </row>
    <row r="24" spans="1:55" ht="12.75">
      <c r="A24" s="7"/>
      <c r="B24" s="1" t="s">
        <v>136</v>
      </c>
      <c r="C24" s="1" t="s">
        <v>50</v>
      </c>
      <c r="D24" s="1" t="s">
        <v>28</v>
      </c>
      <c r="E24" s="1" t="s">
        <v>64</v>
      </c>
      <c r="F24" s="38">
        <f t="shared" si="0"/>
        <v>71</v>
      </c>
      <c r="G24" s="28">
        <v>2</v>
      </c>
      <c r="H24" s="29">
        <v>2</v>
      </c>
      <c r="I24" s="29">
        <v>2</v>
      </c>
      <c r="J24" s="29">
        <v>2</v>
      </c>
      <c r="K24" s="29">
        <v>2</v>
      </c>
      <c r="L24" s="29">
        <v>2</v>
      </c>
      <c r="M24" s="29">
        <v>2</v>
      </c>
      <c r="N24" s="29">
        <v>1</v>
      </c>
      <c r="O24" s="29">
        <v>2</v>
      </c>
      <c r="P24" s="29">
        <v>2</v>
      </c>
      <c r="Q24" s="29">
        <v>2</v>
      </c>
      <c r="R24" s="29">
        <v>2</v>
      </c>
      <c r="S24" s="29">
        <v>2</v>
      </c>
      <c r="T24" s="29">
        <v>2</v>
      </c>
      <c r="U24" s="29">
        <v>2</v>
      </c>
      <c r="V24" s="29">
        <v>2</v>
      </c>
      <c r="W24" s="29">
        <v>1</v>
      </c>
      <c r="X24" s="29">
        <v>1</v>
      </c>
      <c r="Y24" s="29">
        <v>2</v>
      </c>
      <c r="Z24" s="29">
        <v>2</v>
      </c>
      <c r="AA24" s="29">
        <v>2</v>
      </c>
      <c r="AB24" s="29">
        <v>2</v>
      </c>
      <c r="AC24" s="29">
        <v>1</v>
      </c>
      <c r="AD24" s="29">
        <v>2</v>
      </c>
      <c r="AE24" s="29">
        <v>2</v>
      </c>
      <c r="AF24" s="29">
        <v>1</v>
      </c>
      <c r="AG24" s="29">
        <v>0</v>
      </c>
      <c r="AH24" s="29">
        <v>1</v>
      </c>
      <c r="AI24" s="29">
        <v>2</v>
      </c>
      <c r="AJ24" s="29">
        <v>2</v>
      </c>
      <c r="AK24" s="29">
        <v>2</v>
      </c>
      <c r="AL24" s="29">
        <v>2</v>
      </c>
      <c r="AM24" s="29">
        <v>2</v>
      </c>
      <c r="AN24" s="29">
        <v>2</v>
      </c>
      <c r="AO24" s="29">
        <v>1</v>
      </c>
      <c r="AP24" s="29">
        <v>2</v>
      </c>
      <c r="AQ24" s="29">
        <v>2</v>
      </c>
      <c r="AR24" s="29">
        <v>2</v>
      </c>
      <c r="AS24" s="29">
        <v>2</v>
      </c>
      <c r="AT24" s="29">
        <v>2</v>
      </c>
      <c r="AU24" s="13">
        <f t="shared" si="1"/>
        <v>0.8875</v>
      </c>
      <c r="AV24" s="9">
        <f t="shared" si="2"/>
        <v>0.9342105263157895</v>
      </c>
      <c r="AW24" s="10"/>
      <c r="AX24" s="1"/>
      <c r="AY24" s="1"/>
      <c r="AZ24" s="1"/>
      <c r="BA24" s="1"/>
      <c r="BB24" s="1"/>
      <c r="BC24" s="1"/>
    </row>
    <row r="25" spans="1:55" ht="12.75">
      <c r="A25" s="7">
        <v>20</v>
      </c>
      <c r="B25" s="1" t="s">
        <v>110</v>
      </c>
      <c r="C25" s="1" t="s">
        <v>111</v>
      </c>
      <c r="D25" s="1" t="s">
        <v>112</v>
      </c>
      <c r="E25" s="1"/>
      <c r="F25" s="38">
        <f t="shared" si="0"/>
        <v>70</v>
      </c>
      <c r="G25" s="28">
        <v>2</v>
      </c>
      <c r="H25" s="29">
        <v>2</v>
      </c>
      <c r="I25" s="29">
        <v>2</v>
      </c>
      <c r="J25" s="29">
        <v>2</v>
      </c>
      <c r="K25" s="29">
        <v>2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29">
        <v>2</v>
      </c>
      <c r="S25" s="29">
        <v>1</v>
      </c>
      <c r="T25" s="29">
        <v>2</v>
      </c>
      <c r="U25" s="29">
        <v>2</v>
      </c>
      <c r="V25" s="29">
        <v>2</v>
      </c>
      <c r="W25" s="29">
        <v>2</v>
      </c>
      <c r="X25" s="29">
        <v>1</v>
      </c>
      <c r="Y25" s="29">
        <v>2</v>
      </c>
      <c r="Z25" s="29">
        <v>1</v>
      </c>
      <c r="AA25" s="29">
        <v>2</v>
      </c>
      <c r="AB25" s="29">
        <v>2</v>
      </c>
      <c r="AC25" s="29">
        <v>2</v>
      </c>
      <c r="AD25" s="29">
        <v>2</v>
      </c>
      <c r="AE25" s="29">
        <v>2</v>
      </c>
      <c r="AF25" s="29">
        <v>1</v>
      </c>
      <c r="AG25" s="29">
        <v>1</v>
      </c>
      <c r="AH25" s="29">
        <v>1</v>
      </c>
      <c r="AI25" s="29">
        <v>2</v>
      </c>
      <c r="AJ25" s="29">
        <v>2</v>
      </c>
      <c r="AK25" s="29">
        <v>2</v>
      </c>
      <c r="AL25" s="29">
        <v>2</v>
      </c>
      <c r="AM25" s="29">
        <v>1</v>
      </c>
      <c r="AN25" s="29">
        <v>1</v>
      </c>
      <c r="AO25" s="29">
        <v>2</v>
      </c>
      <c r="AP25" s="29">
        <v>2</v>
      </c>
      <c r="AQ25" s="29">
        <v>0</v>
      </c>
      <c r="AR25" s="29">
        <v>2</v>
      </c>
      <c r="AS25" s="29">
        <v>2</v>
      </c>
      <c r="AT25" s="29">
        <v>2</v>
      </c>
      <c r="AU25" s="13">
        <f t="shared" si="1"/>
        <v>0.875</v>
      </c>
      <c r="AV25" s="9">
        <f t="shared" si="2"/>
        <v>0.9210526315789473</v>
      </c>
      <c r="AW25" s="10"/>
      <c r="AX25" s="1"/>
      <c r="AY25" s="1"/>
      <c r="AZ25" s="1"/>
      <c r="BA25" s="1"/>
      <c r="BB25" s="1"/>
      <c r="BC25" s="1"/>
    </row>
    <row r="26" spans="1:55" ht="12.75">
      <c r="A26" s="7"/>
      <c r="B26" s="1" t="s">
        <v>120</v>
      </c>
      <c r="C26" s="1" t="s">
        <v>121</v>
      </c>
      <c r="D26" s="1" t="s">
        <v>30</v>
      </c>
      <c r="E26" s="1" t="s">
        <v>64</v>
      </c>
      <c r="F26" s="38">
        <f t="shared" si="0"/>
        <v>70</v>
      </c>
      <c r="G26" s="28">
        <v>2</v>
      </c>
      <c r="H26" s="29">
        <v>2</v>
      </c>
      <c r="I26" s="29">
        <v>2</v>
      </c>
      <c r="J26" s="29">
        <v>2</v>
      </c>
      <c r="K26" s="29">
        <v>2</v>
      </c>
      <c r="L26" s="29">
        <v>2</v>
      </c>
      <c r="M26" s="29">
        <v>2</v>
      </c>
      <c r="N26" s="29">
        <v>1</v>
      </c>
      <c r="O26" s="29">
        <v>2</v>
      </c>
      <c r="P26" s="29">
        <v>2</v>
      </c>
      <c r="Q26" s="29">
        <v>1</v>
      </c>
      <c r="R26" s="29">
        <v>1</v>
      </c>
      <c r="S26" s="29">
        <v>2</v>
      </c>
      <c r="T26" s="29">
        <v>2</v>
      </c>
      <c r="U26" s="29">
        <v>2</v>
      </c>
      <c r="V26" s="29">
        <v>1</v>
      </c>
      <c r="W26" s="29">
        <v>2</v>
      </c>
      <c r="X26" s="29">
        <v>2</v>
      </c>
      <c r="Y26" s="29">
        <v>2</v>
      </c>
      <c r="Z26" s="29">
        <v>2</v>
      </c>
      <c r="AA26" s="29">
        <v>2</v>
      </c>
      <c r="AB26" s="29">
        <v>2</v>
      </c>
      <c r="AC26" s="29">
        <v>2</v>
      </c>
      <c r="AD26" s="29">
        <v>2</v>
      </c>
      <c r="AE26" s="29">
        <v>2</v>
      </c>
      <c r="AF26" s="29">
        <v>1</v>
      </c>
      <c r="AG26" s="29">
        <v>1</v>
      </c>
      <c r="AH26" s="29">
        <v>2</v>
      </c>
      <c r="AI26" s="29">
        <v>2</v>
      </c>
      <c r="AJ26" s="29">
        <v>1</v>
      </c>
      <c r="AK26" s="29">
        <v>2</v>
      </c>
      <c r="AL26" s="29">
        <v>2</v>
      </c>
      <c r="AM26" s="29">
        <v>1</v>
      </c>
      <c r="AN26" s="29">
        <v>2</v>
      </c>
      <c r="AO26" s="29">
        <v>1</v>
      </c>
      <c r="AP26" s="29">
        <v>2</v>
      </c>
      <c r="AQ26" s="29">
        <v>1</v>
      </c>
      <c r="AR26" s="29">
        <v>2</v>
      </c>
      <c r="AS26" s="29">
        <v>2</v>
      </c>
      <c r="AT26" s="29">
        <v>2</v>
      </c>
      <c r="AU26" s="13">
        <f t="shared" si="1"/>
        <v>0.875</v>
      </c>
      <c r="AV26" s="9">
        <f t="shared" si="2"/>
        <v>0.9210526315789473</v>
      </c>
      <c r="AW26" s="10"/>
      <c r="AX26" s="1"/>
      <c r="AY26" s="1"/>
      <c r="AZ26" s="1"/>
      <c r="BA26" s="1"/>
      <c r="BB26" s="1"/>
      <c r="BC26" s="1"/>
    </row>
    <row r="27" spans="1:55" ht="12.75">
      <c r="A27" s="7"/>
      <c r="B27" s="1" t="s">
        <v>143</v>
      </c>
      <c r="C27" s="1" t="s">
        <v>105</v>
      </c>
      <c r="D27" s="1" t="s">
        <v>144</v>
      </c>
      <c r="E27" s="1" t="s">
        <v>64</v>
      </c>
      <c r="F27" s="38">
        <f t="shared" si="0"/>
        <v>70</v>
      </c>
      <c r="G27" s="28">
        <v>2</v>
      </c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29">
        <v>2</v>
      </c>
      <c r="N27" s="29">
        <v>2</v>
      </c>
      <c r="O27" s="29">
        <v>2</v>
      </c>
      <c r="P27" s="29">
        <v>2</v>
      </c>
      <c r="Q27" s="29">
        <v>1</v>
      </c>
      <c r="R27" s="29">
        <v>2</v>
      </c>
      <c r="S27" s="29">
        <v>2</v>
      </c>
      <c r="T27" s="29">
        <v>1</v>
      </c>
      <c r="U27" s="29">
        <v>2</v>
      </c>
      <c r="V27" s="29">
        <v>2</v>
      </c>
      <c r="W27" s="29">
        <v>1</v>
      </c>
      <c r="X27" s="29">
        <v>1</v>
      </c>
      <c r="Y27" s="29">
        <v>2</v>
      </c>
      <c r="Z27" s="29">
        <v>2</v>
      </c>
      <c r="AA27" s="29">
        <v>2</v>
      </c>
      <c r="AB27" s="29">
        <v>2</v>
      </c>
      <c r="AC27" s="29">
        <v>2</v>
      </c>
      <c r="AD27" s="29">
        <v>2</v>
      </c>
      <c r="AE27" s="29">
        <v>2</v>
      </c>
      <c r="AF27" s="29">
        <v>2</v>
      </c>
      <c r="AG27" s="29">
        <v>1</v>
      </c>
      <c r="AH27" s="29">
        <v>2</v>
      </c>
      <c r="AI27" s="29">
        <v>1</v>
      </c>
      <c r="AJ27" s="29">
        <v>2</v>
      </c>
      <c r="AK27" s="29">
        <v>1</v>
      </c>
      <c r="AL27" s="29">
        <v>2</v>
      </c>
      <c r="AM27" s="29">
        <v>2</v>
      </c>
      <c r="AN27" s="29">
        <v>1</v>
      </c>
      <c r="AO27" s="29">
        <v>2</v>
      </c>
      <c r="AP27" s="29">
        <v>1</v>
      </c>
      <c r="AQ27" s="29">
        <v>2</v>
      </c>
      <c r="AR27" s="29">
        <v>2</v>
      </c>
      <c r="AS27" s="29">
        <v>1</v>
      </c>
      <c r="AT27" s="29">
        <v>2</v>
      </c>
      <c r="AU27" s="13">
        <f t="shared" si="1"/>
        <v>0.875</v>
      </c>
      <c r="AV27" s="9">
        <f t="shared" si="2"/>
        <v>0.9210526315789473</v>
      </c>
      <c r="AW27" s="10"/>
      <c r="AX27" s="1"/>
      <c r="AY27" s="1"/>
      <c r="AZ27" s="1"/>
      <c r="BA27" s="1"/>
      <c r="BB27" s="1"/>
      <c r="BC27" s="1" t="s">
        <v>24</v>
      </c>
    </row>
    <row r="28" spans="1:55" ht="12.75">
      <c r="A28" s="7">
        <v>23</v>
      </c>
      <c r="B28" s="1" t="s">
        <v>94</v>
      </c>
      <c r="C28" s="1" t="s">
        <v>95</v>
      </c>
      <c r="D28" s="1" t="s">
        <v>96</v>
      </c>
      <c r="E28" s="1" t="s">
        <v>64</v>
      </c>
      <c r="F28" s="38">
        <f t="shared" si="0"/>
        <v>69</v>
      </c>
      <c r="G28" s="28">
        <v>2</v>
      </c>
      <c r="H28" s="29">
        <v>2</v>
      </c>
      <c r="I28" s="29">
        <v>2</v>
      </c>
      <c r="J28" s="29">
        <v>2</v>
      </c>
      <c r="K28" s="29">
        <v>2</v>
      </c>
      <c r="L28" s="29">
        <v>2</v>
      </c>
      <c r="M28" s="29">
        <v>2</v>
      </c>
      <c r="N28" s="29">
        <v>2</v>
      </c>
      <c r="O28" s="29">
        <v>1</v>
      </c>
      <c r="P28" s="29">
        <v>2</v>
      </c>
      <c r="Q28" s="29">
        <v>2</v>
      </c>
      <c r="R28" s="29">
        <v>2</v>
      </c>
      <c r="S28" s="29">
        <v>1</v>
      </c>
      <c r="T28" s="29">
        <v>1</v>
      </c>
      <c r="U28" s="29">
        <v>2</v>
      </c>
      <c r="V28" s="29">
        <v>1</v>
      </c>
      <c r="W28" s="29">
        <v>0</v>
      </c>
      <c r="X28" s="29">
        <v>2</v>
      </c>
      <c r="Y28" s="29">
        <v>2</v>
      </c>
      <c r="Z28" s="29">
        <v>1</v>
      </c>
      <c r="AA28" s="29">
        <v>2</v>
      </c>
      <c r="AB28" s="29">
        <v>2</v>
      </c>
      <c r="AC28" s="29">
        <v>1</v>
      </c>
      <c r="AD28" s="29">
        <v>2</v>
      </c>
      <c r="AE28" s="29">
        <v>2</v>
      </c>
      <c r="AF28" s="29">
        <v>2</v>
      </c>
      <c r="AG28" s="29">
        <v>2</v>
      </c>
      <c r="AH28" s="29">
        <v>1</v>
      </c>
      <c r="AI28" s="29">
        <v>2</v>
      </c>
      <c r="AJ28" s="29">
        <v>1</v>
      </c>
      <c r="AK28" s="29">
        <v>2</v>
      </c>
      <c r="AL28" s="29">
        <v>2</v>
      </c>
      <c r="AM28" s="29">
        <v>2</v>
      </c>
      <c r="AN28" s="29">
        <v>2</v>
      </c>
      <c r="AO28" s="29">
        <v>2</v>
      </c>
      <c r="AP28" s="29">
        <v>2</v>
      </c>
      <c r="AQ28" s="29">
        <v>2</v>
      </c>
      <c r="AR28" s="29">
        <v>2</v>
      </c>
      <c r="AS28" s="29">
        <v>1</v>
      </c>
      <c r="AT28" s="29">
        <v>2</v>
      </c>
      <c r="AU28" s="13">
        <f t="shared" si="1"/>
        <v>0.8625</v>
      </c>
      <c r="AV28" s="9">
        <f t="shared" si="2"/>
        <v>0.9078947368421053</v>
      </c>
      <c r="AW28" s="10"/>
      <c r="AX28" s="1"/>
      <c r="AY28" s="1"/>
      <c r="AZ28" s="1"/>
      <c r="BA28" s="1"/>
      <c r="BB28" s="1"/>
      <c r="BC28" s="1"/>
    </row>
    <row r="29" spans="1:55" ht="12.75">
      <c r="A29" s="7">
        <v>24</v>
      </c>
      <c r="B29" s="1" t="s">
        <v>66</v>
      </c>
      <c r="C29" s="1" t="s">
        <v>69</v>
      </c>
      <c r="D29" s="1" t="s">
        <v>70</v>
      </c>
      <c r="E29" s="1"/>
      <c r="F29" s="38">
        <f t="shared" si="0"/>
        <v>68</v>
      </c>
      <c r="G29" s="28">
        <v>1</v>
      </c>
      <c r="H29" s="29">
        <v>2</v>
      </c>
      <c r="I29" s="29">
        <v>2</v>
      </c>
      <c r="J29" s="29">
        <v>2</v>
      </c>
      <c r="K29" s="29">
        <v>2</v>
      </c>
      <c r="L29" s="29">
        <v>2</v>
      </c>
      <c r="M29" s="29">
        <v>2</v>
      </c>
      <c r="N29" s="29">
        <v>1</v>
      </c>
      <c r="O29" s="29">
        <v>2</v>
      </c>
      <c r="P29" s="29">
        <v>1</v>
      </c>
      <c r="Q29" s="29">
        <v>2</v>
      </c>
      <c r="R29" s="29">
        <v>2</v>
      </c>
      <c r="S29" s="29">
        <v>1</v>
      </c>
      <c r="T29" s="29">
        <v>1</v>
      </c>
      <c r="U29" s="29">
        <v>2</v>
      </c>
      <c r="V29" s="29">
        <v>1</v>
      </c>
      <c r="W29" s="29">
        <v>1</v>
      </c>
      <c r="X29" s="29">
        <v>2</v>
      </c>
      <c r="Y29" s="29">
        <v>2</v>
      </c>
      <c r="Z29" s="29">
        <v>2</v>
      </c>
      <c r="AA29" s="29">
        <v>2</v>
      </c>
      <c r="AB29" s="29">
        <v>2</v>
      </c>
      <c r="AC29" s="29">
        <v>1</v>
      </c>
      <c r="AD29" s="29">
        <v>2</v>
      </c>
      <c r="AE29" s="29">
        <v>1</v>
      </c>
      <c r="AF29" s="29">
        <v>2</v>
      </c>
      <c r="AG29" s="29">
        <v>1</v>
      </c>
      <c r="AH29" s="29">
        <v>1</v>
      </c>
      <c r="AI29" s="29">
        <v>2</v>
      </c>
      <c r="AJ29" s="29">
        <v>2</v>
      </c>
      <c r="AK29" s="29">
        <v>2</v>
      </c>
      <c r="AL29" s="29">
        <v>2</v>
      </c>
      <c r="AM29" s="29">
        <v>2</v>
      </c>
      <c r="AN29" s="29">
        <v>2</v>
      </c>
      <c r="AO29" s="29">
        <v>2</v>
      </c>
      <c r="AP29" s="29">
        <v>2</v>
      </c>
      <c r="AQ29" s="29">
        <v>2</v>
      </c>
      <c r="AR29" s="29">
        <v>2</v>
      </c>
      <c r="AS29" s="29">
        <v>2</v>
      </c>
      <c r="AT29" s="29">
        <v>1</v>
      </c>
      <c r="AU29" s="13">
        <f t="shared" si="1"/>
        <v>0.85</v>
      </c>
      <c r="AV29" s="9">
        <f t="shared" si="2"/>
        <v>0.8947368421052632</v>
      </c>
      <c r="AW29" s="10"/>
      <c r="AX29" s="1"/>
      <c r="AY29" s="1"/>
      <c r="AZ29" s="1"/>
      <c r="BA29" s="1"/>
      <c r="BB29" s="1"/>
      <c r="BC29" s="1"/>
    </row>
    <row r="30" spans="1:55" ht="12.75">
      <c r="A30" s="7"/>
      <c r="B30" s="1" t="s">
        <v>81</v>
      </c>
      <c r="C30" s="1" t="s">
        <v>82</v>
      </c>
      <c r="D30" s="1" t="s">
        <v>83</v>
      </c>
      <c r="E30" s="1" t="s">
        <v>64</v>
      </c>
      <c r="F30" s="38">
        <f t="shared" si="0"/>
        <v>68</v>
      </c>
      <c r="G30" s="28">
        <v>2</v>
      </c>
      <c r="H30" s="29">
        <v>2</v>
      </c>
      <c r="I30" s="29">
        <v>2</v>
      </c>
      <c r="J30" s="29">
        <v>2</v>
      </c>
      <c r="K30" s="29">
        <v>2</v>
      </c>
      <c r="L30" s="29">
        <v>2</v>
      </c>
      <c r="M30" s="29">
        <v>2</v>
      </c>
      <c r="N30" s="29">
        <v>2</v>
      </c>
      <c r="O30" s="29">
        <v>1</v>
      </c>
      <c r="P30" s="29">
        <v>1</v>
      </c>
      <c r="Q30" s="29">
        <v>1</v>
      </c>
      <c r="R30" s="29">
        <v>2</v>
      </c>
      <c r="S30" s="29">
        <v>0</v>
      </c>
      <c r="T30" s="29">
        <v>0</v>
      </c>
      <c r="U30" s="29">
        <v>2</v>
      </c>
      <c r="V30" s="29">
        <v>2</v>
      </c>
      <c r="W30" s="29">
        <v>1</v>
      </c>
      <c r="X30" s="29">
        <v>2</v>
      </c>
      <c r="Y30" s="29">
        <v>2</v>
      </c>
      <c r="Z30" s="29">
        <v>2</v>
      </c>
      <c r="AA30" s="29">
        <v>0</v>
      </c>
      <c r="AB30" s="29">
        <v>2</v>
      </c>
      <c r="AC30" s="29">
        <v>2</v>
      </c>
      <c r="AD30" s="29">
        <v>2</v>
      </c>
      <c r="AE30" s="29">
        <v>2</v>
      </c>
      <c r="AF30" s="29">
        <v>1</v>
      </c>
      <c r="AG30" s="29">
        <v>2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1</v>
      </c>
      <c r="AN30" s="29">
        <v>2</v>
      </c>
      <c r="AO30" s="29">
        <v>2</v>
      </c>
      <c r="AP30" s="29">
        <v>2</v>
      </c>
      <c r="AQ30" s="29">
        <v>2</v>
      </c>
      <c r="AR30" s="29">
        <v>2</v>
      </c>
      <c r="AS30" s="29">
        <v>2</v>
      </c>
      <c r="AT30" s="29">
        <v>2</v>
      </c>
      <c r="AU30" s="13">
        <f t="shared" si="1"/>
        <v>0.85</v>
      </c>
      <c r="AV30" s="9">
        <f t="shared" si="2"/>
        <v>0.8947368421052632</v>
      </c>
      <c r="AW30" s="10"/>
      <c r="AX30" s="1"/>
      <c r="AY30" s="1"/>
      <c r="AZ30" s="1"/>
      <c r="BA30" s="1"/>
      <c r="BB30" s="1"/>
      <c r="BC30" s="1"/>
    </row>
    <row r="31" spans="1:55" ht="12.75">
      <c r="A31" s="7"/>
      <c r="B31" s="1" t="s">
        <v>107</v>
      </c>
      <c r="C31" s="1" t="s">
        <v>108</v>
      </c>
      <c r="D31" s="1" t="s">
        <v>109</v>
      </c>
      <c r="E31" s="1" t="s">
        <v>64</v>
      </c>
      <c r="F31" s="38">
        <f t="shared" si="0"/>
        <v>68</v>
      </c>
      <c r="G31" s="28">
        <v>0</v>
      </c>
      <c r="H31" s="29">
        <v>1</v>
      </c>
      <c r="I31" s="29">
        <v>2</v>
      </c>
      <c r="J31" s="29">
        <v>2</v>
      </c>
      <c r="K31" s="29">
        <v>2</v>
      </c>
      <c r="L31" s="29">
        <v>1</v>
      </c>
      <c r="M31" s="29">
        <v>2</v>
      </c>
      <c r="N31" s="29">
        <v>2</v>
      </c>
      <c r="O31" s="29">
        <v>1</v>
      </c>
      <c r="P31" s="29">
        <v>2</v>
      </c>
      <c r="Q31" s="29">
        <v>2</v>
      </c>
      <c r="R31" s="29">
        <v>2</v>
      </c>
      <c r="S31" s="29">
        <v>2</v>
      </c>
      <c r="T31" s="29">
        <v>2</v>
      </c>
      <c r="U31" s="29">
        <v>1</v>
      </c>
      <c r="V31" s="29">
        <v>2</v>
      </c>
      <c r="W31" s="29">
        <v>1</v>
      </c>
      <c r="X31" s="29">
        <v>0</v>
      </c>
      <c r="Y31" s="29">
        <v>2</v>
      </c>
      <c r="Z31" s="29">
        <v>1</v>
      </c>
      <c r="AA31" s="29">
        <v>2</v>
      </c>
      <c r="AB31" s="29">
        <v>2</v>
      </c>
      <c r="AC31" s="29">
        <v>2</v>
      </c>
      <c r="AD31" s="29">
        <v>2</v>
      </c>
      <c r="AE31" s="29">
        <v>2</v>
      </c>
      <c r="AF31" s="29">
        <v>2</v>
      </c>
      <c r="AG31" s="29">
        <v>2</v>
      </c>
      <c r="AH31" s="29">
        <v>2</v>
      </c>
      <c r="AI31" s="29">
        <v>2</v>
      </c>
      <c r="AJ31" s="29">
        <v>2</v>
      </c>
      <c r="AK31" s="29">
        <v>2</v>
      </c>
      <c r="AL31" s="29">
        <v>1</v>
      </c>
      <c r="AM31" s="29">
        <v>1</v>
      </c>
      <c r="AN31" s="29">
        <v>2</v>
      </c>
      <c r="AO31" s="29">
        <v>2</v>
      </c>
      <c r="AP31" s="29">
        <v>2</v>
      </c>
      <c r="AQ31" s="29">
        <v>2</v>
      </c>
      <c r="AR31" s="29">
        <v>2</v>
      </c>
      <c r="AS31" s="29">
        <v>2</v>
      </c>
      <c r="AT31" s="29">
        <v>2</v>
      </c>
      <c r="AU31" s="13">
        <f t="shared" si="1"/>
        <v>0.85</v>
      </c>
      <c r="AV31" s="9">
        <f t="shared" si="2"/>
        <v>0.8947368421052632</v>
      </c>
      <c r="AW31" s="10"/>
      <c r="AX31" s="1"/>
      <c r="AY31" s="1"/>
      <c r="AZ31" s="1"/>
      <c r="BA31" s="1"/>
      <c r="BB31" s="1"/>
      <c r="BC31" s="1"/>
    </row>
    <row r="32" spans="1:55" ht="12.75">
      <c r="A32" s="7"/>
      <c r="B32" s="1" t="s">
        <v>127</v>
      </c>
      <c r="C32" s="1" t="s">
        <v>92</v>
      </c>
      <c r="D32" s="1" t="s">
        <v>128</v>
      </c>
      <c r="E32" s="1"/>
      <c r="F32" s="38">
        <f t="shared" si="0"/>
        <v>68</v>
      </c>
      <c r="G32" s="28">
        <v>2</v>
      </c>
      <c r="H32" s="29">
        <v>2</v>
      </c>
      <c r="I32" s="29">
        <v>2</v>
      </c>
      <c r="J32" s="29">
        <v>1</v>
      </c>
      <c r="K32" s="29">
        <v>2</v>
      </c>
      <c r="L32" s="29">
        <v>1</v>
      </c>
      <c r="M32" s="29">
        <v>2</v>
      </c>
      <c r="N32" s="29">
        <v>1</v>
      </c>
      <c r="O32" s="29">
        <v>2</v>
      </c>
      <c r="P32" s="29">
        <v>2</v>
      </c>
      <c r="Q32" s="29">
        <v>1</v>
      </c>
      <c r="R32" s="29">
        <v>2</v>
      </c>
      <c r="S32" s="29">
        <v>2</v>
      </c>
      <c r="T32" s="29">
        <v>1</v>
      </c>
      <c r="U32" s="29">
        <v>2</v>
      </c>
      <c r="V32" s="29">
        <v>2</v>
      </c>
      <c r="W32" s="29">
        <v>1</v>
      </c>
      <c r="X32" s="29">
        <v>1</v>
      </c>
      <c r="Y32" s="29">
        <v>2</v>
      </c>
      <c r="Z32" s="29">
        <v>1</v>
      </c>
      <c r="AA32" s="29">
        <v>2</v>
      </c>
      <c r="AB32" s="29">
        <v>2</v>
      </c>
      <c r="AC32" s="29">
        <v>2</v>
      </c>
      <c r="AD32" s="29">
        <v>2</v>
      </c>
      <c r="AE32" s="29">
        <v>2</v>
      </c>
      <c r="AF32" s="29">
        <v>2</v>
      </c>
      <c r="AG32" s="29">
        <v>1</v>
      </c>
      <c r="AH32" s="29">
        <v>1</v>
      </c>
      <c r="AI32" s="29">
        <v>2</v>
      </c>
      <c r="AJ32" s="29">
        <v>2</v>
      </c>
      <c r="AK32" s="29">
        <v>1</v>
      </c>
      <c r="AL32" s="29">
        <v>2</v>
      </c>
      <c r="AM32" s="29">
        <v>1</v>
      </c>
      <c r="AN32" s="29">
        <v>2</v>
      </c>
      <c r="AO32" s="29">
        <v>2</v>
      </c>
      <c r="AP32" s="29">
        <v>2</v>
      </c>
      <c r="AQ32" s="29">
        <v>2</v>
      </c>
      <c r="AR32" s="29">
        <v>2</v>
      </c>
      <c r="AS32" s="29">
        <v>2</v>
      </c>
      <c r="AT32" s="29">
        <v>2</v>
      </c>
      <c r="AU32" s="13">
        <f t="shared" si="1"/>
        <v>0.85</v>
      </c>
      <c r="AV32" s="9">
        <f t="shared" si="2"/>
        <v>0.8947368421052632</v>
      </c>
      <c r="AW32" s="10"/>
      <c r="AX32" s="1"/>
      <c r="AY32" s="1"/>
      <c r="AZ32" s="1"/>
      <c r="BA32" s="1"/>
      <c r="BB32" s="1"/>
      <c r="BC32" s="1"/>
    </row>
    <row r="33" spans="1:55" ht="12.75">
      <c r="A33" s="7"/>
      <c r="B33" s="1" t="s">
        <v>145</v>
      </c>
      <c r="C33" s="1" t="s">
        <v>111</v>
      </c>
      <c r="D33" s="1" t="s">
        <v>32</v>
      </c>
      <c r="E33" s="1" t="s">
        <v>64</v>
      </c>
      <c r="F33" s="38">
        <f t="shared" si="0"/>
        <v>68</v>
      </c>
      <c r="G33" s="28">
        <v>1</v>
      </c>
      <c r="H33" s="29">
        <v>2</v>
      </c>
      <c r="I33" s="29">
        <v>2</v>
      </c>
      <c r="J33" s="29">
        <v>2</v>
      </c>
      <c r="K33" s="29">
        <v>1</v>
      </c>
      <c r="L33" s="29">
        <v>2</v>
      </c>
      <c r="M33" s="29">
        <v>1</v>
      </c>
      <c r="N33" s="29">
        <v>2</v>
      </c>
      <c r="O33" s="29">
        <v>2</v>
      </c>
      <c r="P33" s="29">
        <v>2</v>
      </c>
      <c r="Q33" s="29">
        <v>1</v>
      </c>
      <c r="R33" s="29">
        <v>2</v>
      </c>
      <c r="S33" s="29">
        <v>2</v>
      </c>
      <c r="T33" s="29">
        <v>1</v>
      </c>
      <c r="U33" s="29">
        <v>1</v>
      </c>
      <c r="V33" s="29">
        <v>2</v>
      </c>
      <c r="W33" s="29">
        <v>1</v>
      </c>
      <c r="X33" s="29">
        <v>1</v>
      </c>
      <c r="Y33" s="29">
        <v>2</v>
      </c>
      <c r="Z33" s="29">
        <v>2</v>
      </c>
      <c r="AA33" s="29">
        <v>2</v>
      </c>
      <c r="AB33" s="29">
        <v>2</v>
      </c>
      <c r="AC33" s="29">
        <v>2</v>
      </c>
      <c r="AD33" s="29">
        <v>2</v>
      </c>
      <c r="AE33" s="29">
        <v>2</v>
      </c>
      <c r="AF33" s="29">
        <v>0</v>
      </c>
      <c r="AG33" s="29">
        <v>1</v>
      </c>
      <c r="AH33" s="29">
        <v>2</v>
      </c>
      <c r="AI33" s="29">
        <v>2</v>
      </c>
      <c r="AJ33" s="29">
        <v>2</v>
      </c>
      <c r="AK33" s="29">
        <v>2</v>
      </c>
      <c r="AL33" s="29">
        <v>2</v>
      </c>
      <c r="AM33" s="29">
        <v>1</v>
      </c>
      <c r="AN33" s="29">
        <v>2</v>
      </c>
      <c r="AO33" s="29">
        <v>2</v>
      </c>
      <c r="AP33" s="29">
        <v>2</v>
      </c>
      <c r="AQ33" s="29">
        <v>2</v>
      </c>
      <c r="AR33" s="29">
        <v>2</v>
      </c>
      <c r="AS33" s="29">
        <v>2</v>
      </c>
      <c r="AT33" s="29">
        <v>2</v>
      </c>
      <c r="AU33" s="13">
        <f t="shared" si="1"/>
        <v>0.85</v>
      </c>
      <c r="AV33" s="9">
        <f t="shared" si="2"/>
        <v>0.8947368421052632</v>
      </c>
      <c r="AW33" s="10"/>
      <c r="AX33" s="1"/>
      <c r="AY33" s="1"/>
      <c r="AZ33" s="1"/>
      <c r="BA33" s="1"/>
      <c r="BB33" s="1"/>
      <c r="BC33" s="1"/>
    </row>
    <row r="34" spans="1:55" ht="12.75">
      <c r="A34" s="7">
        <v>29</v>
      </c>
      <c r="B34" s="1" t="s">
        <v>124</v>
      </c>
      <c r="C34" s="1" t="s">
        <v>79</v>
      </c>
      <c r="D34" s="1"/>
      <c r="E34" s="1"/>
      <c r="F34" s="38">
        <f t="shared" si="0"/>
        <v>67</v>
      </c>
      <c r="G34" s="28">
        <v>2</v>
      </c>
      <c r="H34" s="29">
        <v>2</v>
      </c>
      <c r="I34" s="29">
        <v>2</v>
      </c>
      <c r="J34" s="29">
        <v>2</v>
      </c>
      <c r="K34" s="29">
        <v>2</v>
      </c>
      <c r="L34" s="29">
        <v>2</v>
      </c>
      <c r="M34" s="29">
        <v>1</v>
      </c>
      <c r="N34" s="29">
        <v>2</v>
      </c>
      <c r="O34" s="29">
        <v>2</v>
      </c>
      <c r="P34" s="29">
        <v>2</v>
      </c>
      <c r="Q34" s="29">
        <v>2</v>
      </c>
      <c r="R34" s="29">
        <v>2</v>
      </c>
      <c r="S34" s="29">
        <v>1</v>
      </c>
      <c r="T34" s="29">
        <v>1</v>
      </c>
      <c r="U34" s="29">
        <v>1</v>
      </c>
      <c r="V34" s="29">
        <v>2</v>
      </c>
      <c r="W34" s="29">
        <v>2</v>
      </c>
      <c r="X34" s="29">
        <v>1</v>
      </c>
      <c r="Y34" s="29">
        <v>2</v>
      </c>
      <c r="Z34" s="29">
        <v>2</v>
      </c>
      <c r="AA34" s="29">
        <v>1</v>
      </c>
      <c r="AB34" s="29">
        <v>2</v>
      </c>
      <c r="AC34" s="29">
        <v>2</v>
      </c>
      <c r="AD34" s="29">
        <v>2</v>
      </c>
      <c r="AE34" s="29">
        <v>2</v>
      </c>
      <c r="AF34" s="29">
        <v>1</v>
      </c>
      <c r="AG34" s="29">
        <v>1</v>
      </c>
      <c r="AH34" s="29">
        <v>1</v>
      </c>
      <c r="AI34" s="29">
        <v>2</v>
      </c>
      <c r="AJ34" s="29">
        <v>2</v>
      </c>
      <c r="AK34" s="29">
        <v>1</v>
      </c>
      <c r="AL34" s="29">
        <v>2</v>
      </c>
      <c r="AM34" s="29">
        <v>2</v>
      </c>
      <c r="AN34" s="29">
        <v>2</v>
      </c>
      <c r="AO34" s="29">
        <v>2</v>
      </c>
      <c r="AP34" s="29">
        <v>1</v>
      </c>
      <c r="AQ34" s="29">
        <v>2</v>
      </c>
      <c r="AR34" s="29">
        <v>1</v>
      </c>
      <c r="AS34" s="29">
        <v>1</v>
      </c>
      <c r="AT34" s="29">
        <v>2</v>
      </c>
      <c r="AU34" s="13">
        <f t="shared" si="1"/>
        <v>0.8375</v>
      </c>
      <c r="AV34" s="9">
        <f t="shared" si="2"/>
        <v>0.881578947368421</v>
      </c>
      <c r="AW34" s="10" t="s">
        <v>162</v>
      </c>
      <c r="AX34" s="1"/>
      <c r="AY34" s="1"/>
      <c r="AZ34" s="1"/>
      <c r="BA34" s="1"/>
      <c r="BB34" s="1"/>
      <c r="BC34" s="1"/>
    </row>
    <row r="35" spans="1:55" ht="12.75">
      <c r="A35" s="7">
        <v>30</v>
      </c>
      <c r="B35" s="1" t="s">
        <v>124</v>
      </c>
      <c r="C35" s="1" t="s">
        <v>47</v>
      </c>
      <c r="D35" s="1"/>
      <c r="E35" s="1" t="s">
        <v>64</v>
      </c>
      <c r="F35" s="38">
        <f t="shared" si="0"/>
        <v>66</v>
      </c>
      <c r="G35" s="28">
        <v>2</v>
      </c>
      <c r="H35" s="29">
        <v>2</v>
      </c>
      <c r="I35" s="29">
        <v>2</v>
      </c>
      <c r="J35" s="29">
        <v>2</v>
      </c>
      <c r="K35" s="29">
        <v>1</v>
      </c>
      <c r="L35" s="29">
        <v>2</v>
      </c>
      <c r="M35" s="29">
        <v>2</v>
      </c>
      <c r="N35" s="29">
        <v>2</v>
      </c>
      <c r="O35" s="29">
        <v>1</v>
      </c>
      <c r="P35" s="29">
        <v>1</v>
      </c>
      <c r="Q35" s="29">
        <v>2</v>
      </c>
      <c r="R35" s="29">
        <v>1</v>
      </c>
      <c r="S35" s="29">
        <v>2</v>
      </c>
      <c r="T35" s="29">
        <v>2</v>
      </c>
      <c r="U35" s="29">
        <v>2</v>
      </c>
      <c r="V35" s="29">
        <v>2</v>
      </c>
      <c r="W35" s="29">
        <v>2</v>
      </c>
      <c r="X35" s="29">
        <v>2</v>
      </c>
      <c r="Y35" s="29">
        <v>0</v>
      </c>
      <c r="Z35" s="29">
        <v>2</v>
      </c>
      <c r="AA35" s="29">
        <v>2</v>
      </c>
      <c r="AB35" s="29">
        <v>1</v>
      </c>
      <c r="AC35" s="29">
        <v>2</v>
      </c>
      <c r="AD35" s="29">
        <v>2</v>
      </c>
      <c r="AE35" s="29">
        <v>2</v>
      </c>
      <c r="AF35" s="29">
        <v>2</v>
      </c>
      <c r="AG35" s="29">
        <v>1</v>
      </c>
      <c r="AH35" s="29">
        <v>1</v>
      </c>
      <c r="AI35" s="29">
        <v>1</v>
      </c>
      <c r="AJ35" s="29">
        <v>2</v>
      </c>
      <c r="AK35" s="29">
        <v>1</v>
      </c>
      <c r="AL35" s="29">
        <v>2</v>
      </c>
      <c r="AM35" s="29">
        <v>2</v>
      </c>
      <c r="AN35" s="29">
        <v>1</v>
      </c>
      <c r="AO35" s="29">
        <v>2</v>
      </c>
      <c r="AP35" s="29">
        <v>2</v>
      </c>
      <c r="AQ35" s="29">
        <v>2</v>
      </c>
      <c r="AR35" s="29">
        <v>1</v>
      </c>
      <c r="AS35" s="29">
        <v>1</v>
      </c>
      <c r="AT35" s="29">
        <v>2</v>
      </c>
      <c r="AU35" s="13">
        <f t="shared" si="1"/>
        <v>0.825</v>
      </c>
      <c r="AV35" s="9">
        <f t="shared" si="2"/>
        <v>0.868421052631579</v>
      </c>
      <c r="AW35" s="10"/>
      <c r="AX35" s="1"/>
      <c r="AY35" s="1"/>
      <c r="AZ35" s="1"/>
      <c r="BA35" s="1"/>
      <c r="BB35" s="1"/>
      <c r="BC35" s="1"/>
    </row>
    <row r="36" spans="1:55" ht="12.75">
      <c r="A36" s="7">
        <v>31</v>
      </c>
      <c r="B36" s="1" t="s">
        <v>91</v>
      </c>
      <c r="C36" s="1" t="s">
        <v>92</v>
      </c>
      <c r="D36" s="1" t="s">
        <v>93</v>
      </c>
      <c r="E36" s="1" t="s">
        <v>64</v>
      </c>
      <c r="F36" s="38">
        <f t="shared" si="0"/>
        <v>65</v>
      </c>
      <c r="G36" s="28">
        <v>2</v>
      </c>
      <c r="H36" s="29">
        <v>2</v>
      </c>
      <c r="I36" s="29">
        <v>2</v>
      </c>
      <c r="J36" s="29">
        <v>1</v>
      </c>
      <c r="K36" s="29">
        <v>2</v>
      </c>
      <c r="L36" s="29">
        <v>0</v>
      </c>
      <c r="M36" s="29">
        <v>2</v>
      </c>
      <c r="N36" s="29">
        <v>2</v>
      </c>
      <c r="O36" s="29">
        <v>1</v>
      </c>
      <c r="P36" s="29">
        <v>1</v>
      </c>
      <c r="Q36" s="29">
        <v>1</v>
      </c>
      <c r="R36" s="29">
        <v>2</v>
      </c>
      <c r="S36" s="29">
        <v>0</v>
      </c>
      <c r="T36" s="29">
        <v>1</v>
      </c>
      <c r="U36" s="29">
        <v>1</v>
      </c>
      <c r="V36" s="29">
        <v>2</v>
      </c>
      <c r="W36" s="29">
        <v>2</v>
      </c>
      <c r="X36" s="29">
        <v>1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1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1</v>
      </c>
      <c r="AN36" s="29">
        <v>2</v>
      </c>
      <c r="AO36" s="29">
        <v>2</v>
      </c>
      <c r="AP36" s="29">
        <v>2</v>
      </c>
      <c r="AQ36" s="29">
        <v>2</v>
      </c>
      <c r="AR36" s="29">
        <v>1</v>
      </c>
      <c r="AS36" s="29">
        <v>2</v>
      </c>
      <c r="AT36" s="29">
        <v>1</v>
      </c>
      <c r="AU36" s="13">
        <f t="shared" si="1"/>
        <v>0.8125</v>
      </c>
      <c r="AV36" s="9">
        <f t="shared" si="2"/>
        <v>0.8552631578947368</v>
      </c>
      <c r="AW36" s="10"/>
      <c r="AX36" s="1"/>
      <c r="AY36" s="1"/>
      <c r="AZ36" s="1"/>
      <c r="BA36" s="1"/>
      <c r="BB36" s="1"/>
      <c r="BC36" s="1"/>
    </row>
    <row r="37" spans="1:55" ht="12.75">
      <c r="A37" s="7">
        <v>32</v>
      </c>
      <c r="B37" s="1" t="s">
        <v>73</v>
      </c>
      <c r="C37" s="1" t="s">
        <v>76</v>
      </c>
      <c r="D37" s="1" t="s">
        <v>77</v>
      </c>
      <c r="E37" s="1"/>
      <c r="F37" s="38">
        <f t="shared" si="0"/>
        <v>63</v>
      </c>
      <c r="G37" s="28">
        <v>2</v>
      </c>
      <c r="H37" s="29">
        <v>1</v>
      </c>
      <c r="I37" s="29">
        <v>1</v>
      </c>
      <c r="J37" s="29">
        <v>2</v>
      </c>
      <c r="K37" s="29">
        <v>1</v>
      </c>
      <c r="L37" s="29">
        <v>2</v>
      </c>
      <c r="M37" s="29">
        <v>2</v>
      </c>
      <c r="N37" s="29">
        <v>1</v>
      </c>
      <c r="O37" s="29">
        <v>2</v>
      </c>
      <c r="P37" s="29">
        <v>2</v>
      </c>
      <c r="Q37" s="29">
        <v>2</v>
      </c>
      <c r="R37" s="29">
        <v>2</v>
      </c>
      <c r="S37" s="29">
        <v>1</v>
      </c>
      <c r="T37" s="29">
        <v>1</v>
      </c>
      <c r="U37" s="29">
        <v>2</v>
      </c>
      <c r="V37" s="29">
        <v>2</v>
      </c>
      <c r="W37" s="29">
        <v>1</v>
      </c>
      <c r="X37" s="29">
        <v>0</v>
      </c>
      <c r="Y37" s="29">
        <v>2</v>
      </c>
      <c r="Z37" s="29">
        <v>2</v>
      </c>
      <c r="AA37" s="29">
        <v>2</v>
      </c>
      <c r="AB37" s="29">
        <v>2</v>
      </c>
      <c r="AC37" s="29">
        <v>2</v>
      </c>
      <c r="AD37" s="29">
        <v>2</v>
      </c>
      <c r="AE37" s="29">
        <v>2</v>
      </c>
      <c r="AF37" s="29">
        <v>1</v>
      </c>
      <c r="AG37" s="29">
        <v>2</v>
      </c>
      <c r="AH37" s="29">
        <v>1</v>
      </c>
      <c r="AI37" s="29">
        <v>2</v>
      </c>
      <c r="AJ37" s="29">
        <v>2</v>
      </c>
      <c r="AK37" s="29">
        <v>1</v>
      </c>
      <c r="AL37" s="29">
        <v>1</v>
      </c>
      <c r="AM37" s="29">
        <v>2</v>
      </c>
      <c r="AN37" s="29">
        <v>1</v>
      </c>
      <c r="AO37" s="29">
        <v>2</v>
      </c>
      <c r="AP37" s="29">
        <v>1</v>
      </c>
      <c r="AQ37" s="29">
        <v>2</v>
      </c>
      <c r="AR37" s="29">
        <v>1</v>
      </c>
      <c r="AS37" s="29">
        <v>2</v>
      </c>
      <c r="AT37" s="29">
        <v>1</v>
      </c>
      <c r="AU37" s="13">
        <f t="shared" si="1"/>
        <v>0.7875</v>
      </c>
      <c r="AV37" s="9">
        <f t="shared" si="2"/>
        <v>0.8289473684210527</v>
      </c>
      <c r="AW37" s="10" t="s">
        <v>162</v>
      </c>
      <c r="AX37" s="1"/>
      <c r="AY37" s="1"/>
      <c r="AZ37" s="1"/>
      <c r="BA37" s="1"/>
      <c r="BB37" s="1"/>
      <c r="BC37" s="1"/>
    </row>
    <row r="38" spans="1:55" ht="12.75">
      <c r="A38" s="7">
        <v>33</v>
      </c>
      <c r="B38" s="1" t="s">
        <v>160</v>
      </c>
      <c r="C38" s="1" t="s">
        <v>161</v>
      </c>
      <c r="D38" s="1"/>
      <c r="E38" s="1"/>
      <c r="F38" s="38">
        <f t="shared" si="0"/>
        <v>62</v>
      </c>
      <c r="G38" s="28">
        <v>2</v>
      </c>
      <c r="H38" s="29">
        <v>2</v>
      </c>
      <c r="I38" s="29">
        <v>2</v>
      </c>
      <c r="J38" s="29">
        <v>1</v>
      </c>
      <c r="K38" s="29">
        <v>2</v>
      </c>
      <c r="L38" s="29">
        <v>2</v>
      </c>
      <c r="M38" s="29">
        <v>2</v>
      </c>
      <c r="N38" s="29">
        <v>2</v>
      </c>
      <c r="O38" s="29">
        <v>1</v>
      </c>
      <c r="P38" s="29">
        <v>1</v>
      </c>
      <c r="Q38" s="29">
        <v>1</v>
      </c>
      <c r="R38" s="29">
        <v>2</v>
      </c>
      <c r="S38" s="29">
        <v>1</v>
      </c>
      <c r="T38" s="29">
        <v>1</v>
      </c>
      <c r="U38" s="29">
        <v>2</v>
      </c>
      <c r="V38" s="29">
        <v>2</v>
      </c>
      <c r="W38" s="29">
        <v>0</v>
      </c>
      <c r="X38" s="29">
        <v>0</v>
      </c>
      <c r="Y38" s="29">
        <v>2</v>
      </c>
      <c r="Z38" s="29">
        <v>1</v>
      </c>
      <c r="AA38" s="29">
        <v>2</v>
      </c>
      <c r="AB38" s="29">
        <v>2</v>
      </c>
      <c r="AC38" s="29">
        <v>2</v>
      </c>
      <c r="AD38" s="29">
        <v>2</v>
      </c>
      <c r="AE38" s="29">
        <v>2</v>
      </c>
      <c r="AF38" s="29">
        <v>1</v>
      </c>
      <c r="AG38" s="29">
        <v>2</v>
      </c>
      <c r="AH38" s="29">
        <v>1</v>
      </c>
      <c r="AI38" s="29">
        <v>2</v>
      </c>
      <c r="AJ38" s="29">
        <v>1</v>
      </c>
      <c r="AK38" s="29">
        <v>2</v>
      </c>
      <c r="AL38" s="29">
        <v>2</v>
      </c>
      <c r="AM38" s="29">
        <v>2</v>
      </c>
      <c r="AN38" s="29">
        <v>2</v>
      </c>
      <c r="AO38" s="29">
        <v>1</v>
      </c>
      <c r="AP38" s="29">
        <v>2</v>
      </c>
      <c r="AQ38" s="29">
        <v>0</v>
      </c>
      <c r="AR38" s="29">
        <v>1</v>
      </c>
      <c r="AS38" s="29">
        <v>2</v>
      </c>
      <c r="AT38" s="29">
        <v>2</v>
      </c>
      <c r="AU38" s="13">
        <f t="shared" si="1"/>
        <v>0.775</v>
      </c>
      <c r="AV38" s="9">
        <f t="shared" si="2"/>
        <v>0.8157894736842105</v>
      </c>
      <c r="AW38" s="10"/>
      <c r="AX38" s="1"/>
      <c r="AY38" s="1"/>
      <c r="AZ38" s="1"/>
      <c r="BA38" s="1"/>
      <c r="BB38" s="1"/>
      <c r="BC38" s="1"/>
    </row>
    <row r="39" spans="1:55" ht="12.75">
      <c r="A39" s="7">
        <v>34</v>
      </c>
      <c r="B39" s="1" t="s">
        <v>66</v>
      </c>
      <c r="C39" s="1" t="s">
        <v>67</v>
      </c>
      <c r="D39" s="1" t="s">
        <v>68</v>
      </c>
      <c r="E39" s="1" t="s">
        <v>64</v>
      </c>
      <c r="F39" s="38">
        <f t="shared" si="0"/>
        <v>61</v>
      </c>
      <c r="G39" s="28">
        <v>2</v>
      </c>
      <c r="H39" s="29">
        <v>1</v>
      </c>
      <c r="I39" s="29">
        <v>2</v>
      </c>
      <c r="J39" s="29">
        <v>1</v>
      </c>
      <c r="K39" s="29">
        <v>1</v>
      </c>
      <c r="L39" s="29">
        <v>1</v>
      </c>
      <c r="M39" s="29">
        <v>2</v>
      </c>
      <c r="N39" s="29">
        <v>2</v>
      </c>
      <c r="O39" s="29">
        <v>1</v>
      </c>
      <c r="P39" s="29">
        <v>2</v>
      </c>
      <c r="Q39" s="29">
        <v>1</v>
      </c>
      <c r="R39" s="29">
        <v>1</v>
      </c>
      <c r="S39" s="29">
        <v>1</v>
      </c>
      <c r="T39" s="29">
        <v>2</v>
      </c>
      <c r="U39" s="29">
        <v>2</v>
      </c>
      <c r="V39" s="29">
        <v>1</v>
      </c>
      <c r="W39" s="29">
        <v>1</v>
      </c>
      <c r="X39" s="29">
        <v>0</v>
      </c>
      <c r="Y39" s="29">
        <v>2</v>
      </c>
      <c r="Z39" s="29">
        <v>2</v>
      </c>
      <c r="AA39" s="29">
        <v>1</v>
      </c>
      <c r="AB39" s="29">
        <v>2</v>
      </c>
      <c r="AC39" s="29">
        <v>2</v>
      </c>
      <c r="AD39" s="29">
        <v>2</v>
      </c>
      <c r="AE39" s="29">
        <v>2</v>
      </c>
      <c r="AF39" s="29">
        <v>1</v>
      </c>
      <c r="AG39" s="29">
        <v>1</v>
      </c>
      <c r="AH39" s="29">
        <v>1</v>
      </c>
      <c r="AI39" s="29">
        <v>2</v>
      </c>
      <c r="AJ39" s="29">
        <v>1</v>
      </c>
      <c r="AK39" s="29">
        <v>2</v>
      </c>
      <c r="AL39" s="29">
        <v>2</v>
      </c>
      <c r="AM39" s="29">
        <v>2</v>
      </c>
      <c r="AN39" s="29">
        <v>2</v>
      </c>
      <c r="AO39" s="29">
        <v>2</v>
      </c>
      <c r="AP39" s="29">
        <v>2</v>
      </c>
      <c r="AQ39" s="29">
        <v>1</v>
      </c>
      <c r="AR39" s="29">
        <v>1</v>
      </c>
      <c r="AS39" s="29">
        <v>2</v>
      </c>
      <c r="AT39" s="29">
        <v>2</v>
      </c>
      <c r="AU39" s="13">
        <f t="shared" si="1"/>
        <v>0.7625</v>
      </c>
      <c r="AV39" s="9">
        <f t="shared" si="2"/>
        <v>0.8026315789473685</v>
      </c>
      <c r="AW39" s="10"/>
      <c r="AX39" s="1"/>
      <c r="AY39" s="1"/>
      <c r="AZ39" s="1"/>
      <c r="BA39" s="1"/>
      <c r="BB39" s="1"/>
      <c r="BC39" s="1"/>
    </row>
    <row r="40" spans="1:55" ht="12.75">
      <c r="A40" s="7"/>
      <c r="B40" s="1" t="s">
        <v>122</v>
      </c>
      <c r="C40" s="1" t="s">
        <v>108</v>
      </c>
      <c r="D40" s="1" t="s">
        <v>123</v>
      </c>
      <c r="E40" s="1"/>
      <c r="F40" s="38">
        <f t="shared" si="0"/>
        <v>61</v>
      </c>
      <c r="G40" s="28">
        <v>2</v>
      </c>
      <c r="H40" s="29">
        <v>2</v>
      </c>
      <c r="I40" s="29">
        <v>2</v>
      </c>
      <c r="J40" s="29">
        <v>1</v>
      </c>
      <c r="K40" s="29">
        <v>2</v>
      </c>
      <c r="L40" s="29">
        <v>1</v>
      </c>
      <c r="M40" s="29">
        <v>1</v>
      </c>
      <c r="N40" s="29">
        <v>2</v>
      </c>
      <c r="O40" s="29">
        <v>2</v>
      </c>
      <c r="P40" s="29">
        <v>2</v>
      </c>
      <c r="Q40" s="29">
        <v>1</v>
      </c>
      <c r="R40" s="29">
        <v>0</v>
      </c>
      <c r="S40" s="29">
        <v>1</v>
      </c>
      <c r="T40" s="29">
        <v>2</v>
      </c>
      <c r="U40" s="29">
        <v>2</v>
      </c>
      <c r="V40" s="29">
        <v>1</v>
      </c>
      <c r="W40" s="29">
        <v>2</v>
      </c>
      <c r="X40" s="29">
        <v>1</v>
      </c>
      <c r="Y40" s="29">
        <v>2</v>
      </c>
      <c r="Z40" s="29">
        <v>2</v>
      </c>
      <c r="AA40" s="29">
        <v>1</v>
      </c>
      <c r="AB40" s="29">
        <v>1</v>
      </c>
      <c r="AC40" s="29">
        <v>1</v>
      </c>
      <c r="AD40" s="29">
        <v>1</v>
      </c>
      <c r="AE40" s="29">
        <v>2</v>
      </c>
      <c r="AF40" s="29">
        <v>1</v>
      </c>
      <c r="AG40" s="29">
        <v>2</v>
      </c>
      <c r="AH40" s="29">
        <v>1</v>
      </c>
      <c r="AI40" s="29">
        <v>2</v>
      </c>
      <c r="AJ40" s="29">
        <v>1</v>
      </c>
      <c r="AK40" s="29">
        <v>2</v>
      </c>
      <c r="AL40" s="29">
        <v>2</v>
      </c>
      <c r="AM40" s="29">
        <v>1</v>
      </c>
      <c r="AN40" s="29">
        <v>2</v>
      </c>
      <c r="AO40" s="29">
        <v>2</v>
      </c>
      <c r="AP40" s="29">
        <v>2</v>
      </c>
      <c r="AQ40" s="29">
        <v>1</v>
      </c>
      <c r="AR40" s="29">
        <v>1</v>
      </c>
      <c r="AS40" s="29">
        <v>2</v>
      </c>
      <c r="AT40" s="29">
        <v>2</v>
      </c>
      <c r="AU40" s="13">
        <f t="shared" si="1"/>
        <v>0.7625</v>
      </c>
      <c r="AV40" s="9">
        <f t="shared" si="2"/>
        <v>0.8026315789473685</v>
      </c>
      <c r="AW40" s="10"/>
      <c r="AX40" s="1"/>
      <c r="AY40" s="1"/>
      <c r="AZ40" s="1"/>
      <c r="BA40" s="1"/>
      <c r="BB40" s="1"/>
      <c r="BC40" s="1"/>
    </row>
    <row r="41" spans="1:55" ht="12.75">
      <c r="A41" s="7"/>
      <c r="B41" s="1" t="s">
        <v>131</v>
      </c>
      <c r="C41" s="1" t="s">
        <v>132</v>
      </c>
      <c r="D41" s="1" t="s">
        <v>133</v>
      </c>
      <c r="E41" s="1" t="s">
        <v>64</v>
      </c>
      <c r="F41" s="38">
        <f t="shared" si="0"/>
        <v>61</v>
      </c>
      <c r="G41" s="28">
        <v>0</v>
      </c>
      <c r="H41" s="29">
        <v>2</v>
      </c>
      <c r="I41" s="29">
        <v>2</v>
      </c>
      <c r="J41" s="29">
        <v>2</v>
      </c>
      <c r="K41" s="29">
        <v>2</v>
      </c>
      <c r="L41" s="29">
        <v>1</v>
      </c>
      <c r="M41" s="29">
        <v>1</v>
      </c>
      <c r="N41" s="29">
        <v>1</v>
      </c>
      <c r="O41" s="29">
        <v>2</v>
      </c>
      <c r="P41" s="29">
        <v>1</v>
      </c>
      <c r="Q41" s="29">
        <v>2</v>
      </c>
      <c r="R41" s="29">
        <v>1</v>
      </c>
      <c r="S41" s="29">
        <v>1</v>
      </c>
      <c r="T41" s="29">
        <v>2</v>
      </c>
      <c r="U41" s="29">
        <v>2</v>
      </c>
      <c r="V41" s="29">
        <v>1</v>
      </c>
      <c r="W41" s="29">
        <v>2</v>
      </c>
      <c r="X41" s="29">
        <v>2</v>
      </c>
      <c r="Y41" s="29">
        <v>2</v>
      </c>
      <c r="Z41" s="29">
        <v>2</v>
      </c>
      <c r="AA41" s="29">
        <v>2</v>
      </c>
      <c r="AB41" s="29">
        <v>2</v>
      </c>
      <c r="AC41" s="29">
        <v>1</v>
      </c>
      <c r="AD41" s="29">
        <v>1</v>
      </c>
      <c r="AE41" s="29">
        <v>1</v>
      </c>
      <c r="AF41" s="29">
        <v>1</v>
      </c>
      <c r="AG41" s="29">
        <v>1</v>
      </c>
      <c r="AH41" s="29">
        <v>1</v>
      </c>
      <c r="AI41" s="29">
        <v>2</v>
      </c>
      <c r="AJ41" s="29">
        <v>2</v>
      </c>
      <c r="AK41" s="29">
        <v>1</v>
      </c>
      <c r="AL41" s="29">
        <v>1</v>
      </c>
      <c r="AM41" s="29">
        <v>2</v>
      </c>
      <c r="AN41" s="29">
        <v>2</v>
      </c>
      <c r="AO41" s="29">
        <v>2</v>
      </c>
      <c r="AP41" s="29">
        <v>2</v>
      </c>
      <c r="AQ41" s="29">
        <v>1</v>
      </c>
      <c r="AR41" s="29">
        <v>2</v>
      </c>
      <c r="AS41" s="29">
        <v>2</v>
      </c>
      <c r="AT41" s="29">
        <v>1</v>
      </c>
      <c r="AU41" s="13">
        <f t="shared" si="1"/>
        <v>0.7625</v>
      </c>
      <c r="AV41" s="9">
        <f t="shared" si="2"/>
        <v>0.8026315789473685</v>
      </c>
      <c r="AW41" s="10"/>
      <c r="AX41" s="1"/>
      <c r="AY41" s="1"/>
      <c r="AZ41" s="1"/>
      <c r="BA41" s="1"/>
      <c r="BB41" s="1"/>
      <c r="BC41" s="1"/>
    </row>
    <row r="42" spans="6:46" ht="12.75">
      <c r="F42" s="45" t="s">
        <v>186</v>
      </c>
      <c r="G42" s="42">
        <f>(IF(G6=2,1,0)+IF(G7=2,1,0)+IF(G8=2,1,0)+IF(G9=2,1,0)+IF(G10=2,1,0)+IF(G11=2,1,0)+IF(G12=2,1,0)+IF(G13=2,1,0)+IF(G14=2,1,0)+IF(G15=2,1,0)+IF(G16=2,1,0)+IF(G17=2,1,0)+IF(G18=2,1,0)+IF(G19=2,1,0)+IF(G20=2,1,0)+IF(G21=2,1,0)+IF(G22=2,1,0)+IF(G23=2,1,0)+IF(G24=2,1,0)+IF(G25=2,1,0)+IF(G26=2,1,0)+IF(G27=2,1,0)+IF(G28=2,1,0)+IF(G29=2,1,0)+IF(G30=2,1,0)+IF(G31=2,1,0)+IF(G32=2,1,0)+IF(G33=2,1,0)+IF(G34=2,1,0)+IF(G35=2,1,0)+IF(G36=2,1,0)+IF(G37=2,1,0)+IF(G38=2,1,0)+IF(G39=2,1,0)+IF(G40=2,1,0)+IF(G41=2,1,0))/36</f>
        <v>0.8888888888888888</v>
      </c>
      <c r="H42" s="42">
        <f aca="true" t="shared" si="3" ref="H42:AT42">(IF(H6=2,1,0)+IF(H7=2,1,0)+IF(H8=2,1,0)+IF(H9=2,1,0)+IF(H10=2,1,0)+IF(H11=2,1,0)+IF(H12=2,1,0)+IF(H13=2,1,0)+IF(H14=2,1,0)+IF(H15=2,1,0)+IF(H16=2,1,0)+IF(H17=2,1,0)+IF(H18=2,1,0)+IF(H19=2,1,0)+IF(H20=2,1,0)+IF(H21=2,1,0)+IF(H22=2,1,0)+IF(H23=2,1,0)+IF(H24=2,1,0)+IF(H25=2,1,0)+IF(H26=2,1,0)+IF(H27=2,1,0)+IF(H28=2,1,0)+IF(H29=2,1,0)+IF(H30=2,1,0)+IF(H31=2,1,0)+IF(H32=2,1,0)+IF(H33=2,1,0)+IF(H34=2,1,0)+IF(H35=2,1,0)+IF(H36=2,1,0)+IF(H37=2,1,0)+IF(H38=2,1,0)+IF(H39=2,1,0)+IF(H40=2,1,0)+IF(H41=2,1,0))/36</f>
        <v>0.8055555555555556</v>
      </c>
      <c r="I42" s="42">
        <f t="shared" si="3"/>
        <v>0.9444444444444444</v>
      </c>
      <c r="J42" s="42">
        <f t="shared" si="3"/>
        <v>0.6944444444444444</v>
      </c>
      <c r="K42" s="42">
        <f t="shared" si="3"/>
        <v>0.8611111111111112</v>
      </c>
      <c r="L42" s="42">
        <f t="shared" si="3"/>
        <v>0.6944444444444444</v>
      </c>
      <c r="M42" s="42">
        <f t="shared" si="3"/>
        <v>0.8333333333333334</v>
      </c>
      <c r="N42" s="42">
        <f t="shared" si="3"/>
        <v>0.6944444444444444</v>
      </c>
      <c r="O42" s="42">
        <f t="shared" si="3"/>
        <v>0.5555555555555556</v>
      </c>
      <c r="P42" s="42">
        <f t="shared" si="3"/>
        <v>0.6666666666666666</v>
      </c>
      <c r="Q42" s="42">
        <f t="shared" si="3"/>
        <v>0.6944444444444444</v>
      </c>
      <c r="R42" s="42">
        <f t="shared" si="3"/>
        <v>0.8611111111111112</v>
      </c>
      <c r="S42" s="42">
        <f t="shared" si="3"/>
        <v>0.5555555555555556</v>
      </c>
      <c r="T42" s="42">
        <f t="shared" si="3"/>
        <v>0.6388888888888888</v>
      </c>
      <c r="U42" s="42">
        <f t="shared" si="3"/>
        <v>0.7777777777777778</v>
      </c>
      <c r="V42" s="42">
        <f t="shared" si="3"/>
        <v>0.7222222222222222</v>
      </c>
      <c r="W42" s="42">
        <f t="shared" si="3"/>
        <v>0.4722222222222222</v>
      </c>
      <c r="X42" s="42">
        <f t="shared" si="3"/>
        <v>0.2777777777777778</v>
      </c>
      <c r="Y42" s="42">
        <f t="shared" si="3"/>
        <v>0.9722222222222222</v>
      </c>
      <c r="Z42" s="42">
        <f t="shared" si="3"/>
        <v>0.6944444444444444</v>
      </c>
      <c r="AA42" s="42">
        <f t="shared" si="3"/>
        <v>0.8333333333333334</v>
      </c>
      <c r="AB42" s="42">
        <f t="shared" si="3"/>
        <v>0.9444444444444444</v>
      </c>
      <c r="AC42" s="42">
        <f t="shared" si="3"/>
        <v>0.8611111111111112</v>
      </c>
      <c r="AD42" s="42">
        <f t="shared" si="3"/>
        <v>0.8611111111111112</v>
      </c>
      <c r="AE42" s="42">
        <f t="shared" si="3"/>
        <v>0.9444444444444444</v>
      </c>
      <c r="AF42" s="42">
        <f t="shared" si="3"/>
        <v>0.3888888888888889</v>
      </c>
      <c r="AG42" s="42">
        <f t="shared" si="3"/>
        <v>0.5277777777777778</v>
      </c>
      <c r="AH42" s="42">
        <f t="shared" si="3"/>
        <v>0.5833333333333334</v>
      </c>
      <c r="AI42" s="42">
        <f t="shared" si="3"/>
        <v>0.9444444444444444</v>
      </c>
      <c r="AJ42" s="42">
        <f t="shared" si="3"/>
        <v>0.7777777777777778</v>
      </c>
      <c r="AK42" s="42">
        <f t="shared" si="3"/>
        <v>0.8333333333333334</v>
      </c>
      <c r="AL42" s="42">
        <f t="shared" si="3"/>
        <v>0.8888888888888888</v>
      </c>
      <c r="AM42" s="42">
        <f t="shared" si="3"/>
        <v>0.6111111111111112</v>
      </c>
      <c r="AN42" s="42">
        <f t="shared" si="3"/>
        <v>0.8333333333333334</v>
      </c>
      <c r="AO42" s="42">
        <f t="shared" si="3"/>
        <v>0.8611111111111112</v>
      </c>
      <c r="AP42" s="42">
        <f t="shared" si="3"/>
        <v>0.9166666666666666</v>
      </c>
      <c r="AQ42" s="42">
        <f t="shared" si="3"/>
        <v>0.8333333333333334</v>
      </c>
      <c r="AR42" s="42">
        <f t="shared" si="3"/>
        <v>0.6944444444444444</v>
      </c>
      <c r="AS42" s="42">
        <f t="shared" si="3"/>
        <v>0.8611111111111112</v>
      </c>
      <c r="AT42" s="42">
        <f t="shared" si="3"/>
        <v>0.8333333333333334</v>
      </c>
    </row>
    <row r="43" spans="7:46" ht="12.75" hidden="1">
      <c r="G43" t="e">
        <f>+IF(#REF!=3,1,0)+IF(#REF!=3,1,0)+IF(#REF!=3,1,0)+IF(#REF!=3,1,0)+IF(#REF!=3,1,0)+IF(#REF!=3,1,0)+IF(#REF!=3,1,0)+IF(#REF!=3,1,0)+IF(#REF!=3,1,0)+IF(#REF!=3,1,0)+IF(#REF!=3,1,0)</f>
        <v>#REF!</v>
      </c>
      <c r="H43" t="e">
        <f>+IF(#REF!=3,1,0)+IF(#REF!=3,1,0)+IF(#REF!=3,1,0)+IF(#REF!=3,1,0)+IF(#REF!=3,1,0)+IF(#REF!=3,1,0)+IF(#REF!=3,1,0)+IF(#REF!=3,1,0)+IF(#REF!=3,1,0)+IF(#REF!=3,1,0)+IF(#REF!=3,1,0)</f>
        <v>#REF!</v>
      </c>
      <c r="I43" t="e">
        <f>+IF(#REF!=3,1,0)+IF(#REF!=3,1,0)+IF(#REF!=3,1,0)+IF(#REF!=3,1,0)+IF(#REF!=3,1,0)+IF(#REF!=3,1,0)+IF(#REF!=3,1,0)+IF(#REF!=3,1,0)+IF(#REF!=3,1,0)+IF(#REF!=3,1,0)+IF(#REF!=3,1,0)</f>
        <v>#REF!</v>
      </c>
      <c r="J43" t="e">
        <f>+IF(#REF!=3,1,0)+IF(#REF!=3,1,0)+IF(#REF!=3,1,0)+IF(#REF!=3,1,0)+IF(#REF!=3,1,0)+IF(#REF!=3,1,0)+IF(#REF!=3,1,0)+IF(#REF!=3,1,0)+IF(#REF!=3,1,0)+IF(#REF!=3,1,0)+IF(#REF!=3,1,0)</f>
        <v>#REF!</v>
      </c>
      <c r="K43" t="e">
        <f>+IF(#REF!=3,1,0)+IF(#REF!=3,1,0)+IF(#REF!=3,1,0)+IF(#REF!=3,1,0)+IF(#REF!=3,1,0)+IF(#REF!=3,1,0)+IF(#REF!=3,1,0)+IF(#REF!=3,1,0)+IF(#REF!=3,1,0)+IF(#REF!=3,1,0)+IF(#REF!=3,1,0)</f>
        <v>#REF!</v>
      </c>
      <c r="L43" t="e">
        <f>+IF(#REF!=3,1,0)+IF(#REF!=3,1,0)+IF(#REF!=3,1,0)+IF(#REF!=3,1,0)+IF(#REF!=3,1,0)+IF(#REF!=3,1,0)+IF(#REF!=3,1,0)+IF(#REF!=3,1,0)+IF(#REF!=3,1,0)+IF(#REF!=3,1,0)+IF(#REF!=3,1,0)</f>
        <v>#REF!</v>
      </c>
      <c r="M43" t="e">
        <f>+IF(#REF!=3,1,0)+IF(#REF!=3,1,0)+IF(#REF!=3,1,0)+IF(#REF!=3,1,0)+IF(#REF!=3,1,0)+IF(#REF!=3,1,0)+IF(#REF!=3,1,0)+IF(#REF!=3,1,0)+IF(#REF!=3,1,0)+IF(#REF!=3,1,0)+IF(#REF!=3,1,0)</f>
        <v>#REF!</v>
      </c>
      <c r="N43" t="e">
        <f>+IF(#REF!=3,1,0)+IF(#REF!=3,1,0)+IF(#REF!=3,1,0)+IF(#REF!=3,1,0)+IF(#REF!=3,1,0)+IF(#REF!=3,1,0)+IF(#REF!=3,1,0)+IF(#REF!=3,1,0)+IF(#REF!=3,1,0)+IF(#REF!=3,1,0)+IF(#REF!=3,1,0)</f>
        <v>#REF!</v>
      </c>
      <c r="O43" t="e">
        <f>+IF(#REF!=3,1,0)+IF(#REF!=3,1,0)+IF(#REF!=3,1,0)+IF(#REF!=3,1,0)+IF(#REF!=3,1,0)+IF(#REF!=3,1,0)+IF(#REF!=3,1,0)+IF(#REF!=3,1,0)+IF(#REF!=3,1,0)+IF(#REF!=3,1,0)+IF(#REF!=3,1,0)</f>
        <v>#REF!</v>
      </c>
      <c r="P43" t="e">
        <f>+IF(#REF!=3,1,0)+IF(#REF!=3,1,0)+IF(#REF!=3,1,0)+IF(#REF!=3,1,0)+IF(#REF!=3,1,0)+IF(#REF!=3,1,0)+IF(#REF!=3,1,0)+IF(#REF!=3,1,0)+IF(#REF!=3,1,0)+IF(#REF!=3,1,0)+IF(#REF!=3,1,0)</f>
        <v>#REF!</v>
      </c>
      <c r="Q43" t="e">
        <f>+IF(#REF!=3,1,0)+IF(#REF!=3,1,0)+IF(#REF!=3,1,0)+IF(#REF!=3,1,0)+IF(#REF!=3,1,0)+IF(#REF!=3,1,0)+IF(#REF!=3,1,0)+IF(#REF!=3,1,0)+IF(#REF!=3,1,0)+IF(#REF!=3,1,0)+IF(#REF!=3,1,0)</f>
        <v>#REF!</v>
      </c>
      <c r="R43" t="e">
        <f>+IF(#REF!=3,1,0)+IF(#REF!=3,1,0)+IF(#REF!=3,1,0)+IF(#REF!=3,1,0)+IF(#REF!=3,1,0)+IF(#REF!=3,1,0)+IF(#REF!=3,1,0)+IF(#REF!=3,1,0)+IF(#REF!=3,1,0)+IF(#REF!=3,1,0)+IF(#REF!=3,1,0)</f>
        <v>#REF!</v>
      </c>
      <c r="S43" t="e">
        <f>+IF(#REF!=3,1,0)+IF(#REF!=3,1,0)+IF(#REF!=3,1,0)+IF(#REF!=3,1,0)+IF(#REF!=3,1,0)+IF(#REF!=3,1,0)+IF(#REF!=3,1,0)+IF(#REF!=3,1,0)+IF(#REF!=3,1,0)+IF(#REF!=3,1,0)+IF(#REF!=3,1,0)</f>
        <v>#REF!</v>
      </c>
      <c r="T43" t="e">
        <f>+IF(#REF!=3,1,0)+IF(#REF!=3,1,0)+IF(#REF!=3,1,0)+IF(#REF!=3,1,0)+IF(#REF!=3,1,0)+IF(#REF!=3,1,0)+IF(#REF!=3,1,0)+IF(#REF!=3,1,0)+IF(#REF!=3,1,0)+IF(#REF!=3,1,0)+IF(#REF!=3,1,0)</f>
        <v>#REF!</v>
      </c>
      <c r="U43" t="e">
        <f>+IF(#REF!=3,1,0)+IF(#REF!=3,1,0)+IF(#REF!=3,1,0)+IF(#REF!=3,1,0)+IF(#REF!=3,1,0)+IF(#REF!=3,1,0)+IF(#REF!=3,1,0)+IF(#REF!=3,1,0)+IF(#REF!=3,1,0)+IF(#REF!=3,1,0)+IF(#REF!=3,1,0)</f>
        <v>#REF!</v>
      </c>
      <c r="V43" t="e">
        <f>+IF(#REF!=3,1,0)+IF(#REF!=3,1,0)+IF(#REF!=3,1,0)+IF(#REF!=3,1,0)+IF(#REF!=3,1,0)+IF(#REF!=3,1,0)+IF(#REF!=3,1,0)+IF(#REF!=3,1,0)+IF(#REF!=3,1,0)+IF(#REF!=3,1,0)+IF(#REF!=3,1,0)</f>
        <v>#REF!</v>
      </c>
      <c r="W43" t="e">
        <f>+IF(#REF!=3,1,0)+IF(#REF!=3,1,0)+IF(#REF!=3,1,0)+IF(#REF!=3,1,0)+IF(#REF!=3,1,0)+IF(#REF!=3,1,0)+IF(#REF!=3,1,0)+IF(#REF!=3,1,0)+IF(#REF!=3,1,0)+IF(#REF!=3,1,0)+IF(#REF!=3,1,0)</f>
        <v>#REF!</v>
      </c>
      <c r="X43" t="e">
        <f>+IF(#REF!=3,1,0)+IF(#REF!=3,1,0)+IF(#REF!=3,1,0)+IF(#REF!=3,1,0)+IF(#REF!=3,1,0)+IF(#REF!=3,1,0)+IF(#REF!=3,1,0)+IF(#REF!=3,1,0)+IF(#REF!=3,1,0)+IF(#REF!=3,1,0)+IF(#REF!=3,1,0)</f>
        <v>#REF!</v>
      </c>
      <c r="Y43" t="e">
        <f>+IF(#REF!=3,1,0)+IF(#REF!=3,1,0)+IF(#REF!=3,1,0)+IF(#REF!=3,1,0)+IF(#REF!=3,1,0)+IF(#REF!=3,1,0)+IF(#REF!=3,1,0)+IF(#REF!=3,1,0)+IF(#REF!=3,1,0)+IF(#REF!=3,1,0)+IF(#REF!=3,1,0)</f>
        <v>#REF!</v>
      </c>
      <c r="Z43" t="e">
        <f>+IF(#REF!=3,1,0)+IF(#REF!=3,1,0)+IF(#REF!=3,1,0)+IF(#REF!=3,1,0)+IF(#REF!=3,1,0)+IF(#REF!=3,1,0)+IF(#REF!=3,1,0)+IF(#REF!=3,1,0)+IF(#REF!=3,1,0)+IF(#REF!=3,1,0)+IF(#REF!=3,1,0)</f>
        <v>#REF!</v>
      </c>
      <c r="AA43" t="e">
        <f>+IF(#REF!=3,1,0)+IF(#REF!=3,1,0)+IF(#REF!=3,1,0)+IF(#REF!=3,1,0)+IF(#REF!=3,1,0)+IF(#REF!=3,1,0)+IF(#REF!=3,1,0)+IF(#REF!=3,1,0)+IF(#REF!=3,1,0)+IF(#REF!=3,1,0)+IF(#REF!=3,1,0)</f>
        <v>#REF!</v>
      </c>
      <c r="AB43" t="e">
        <f>+IF(#REF!=3,1,0)+IF(#REF!=3,1,0)+IF(#REF!=3,1,0)+IF(#REF!=3,1,0)+IF(#REF!=3,1,0)+IF(#REF!=3,1,0)+IF(#REF!=3,1,0)+IF(#REF!=3,1,0)+IF(#REF!=3,1,0)+IF(#REF!=3,1,0)+IF(#REF!=3,1,0)</f>
        <v>#REF!</v>
      </c>
      <c r="AC43" t="e">
        <f>+IF(#REF!=3,1,0)+IF(#REF!=3,1,0)+IF(#REF!=3,1,0)+IF(#REF!=3,1,0)+IF(#REF!=3,1,0)+IF(#REF!=3,1,0)+IF(#REF!=3,1,0)+IF(#REF!=3,1,0)+IF(#REF!=3,1,0)+IF(#REF!=3,1,0)+IF(#REF!=3,1,0)</f>
        <v>#REF!</v>
      </c>
      <c r="AD43" t="e">
        <f>+IF(#REF!=3,1,0)+IF(#REF!=3,1,0)+IF(#REF!=3,1,0)+IF(#REF!=3,1,0)+IF(#REF!=3,1,0)+IF(#REF!=3,1,0)+IF(#REF!=3,1,0)+IF(#REF!=3,1,0)+IF(#REF!=3,1,0)+IF(#REF!=3,1,0)+IF(#REF!=3,1,0)</f>
        <v>#REF!</v>
      </c>
      <c r="AE43" t="e">
        <f>+IF(#REF!=3,1,0)+IF(#REF!=3,1,0)+IF(#REF!=3,1,0)+IF(#REF!=3,1,0)+IF(#REF!=3,1,0)+IF(#REF!=3,1,0)+IF(#REF!=3,1,0)+IF(#REF!=3,1,0)+IF(#REF!=3,1,0)+IF(#REF!=3,1,0)+IF(#REF!=3,1,0)</f>
        <v>#REF!</v>
      </c>
      <c r="AF43" t="e">
        <f>+IF(#REF!=3,1,0)+IF(#REF!=3,1,0)+IF(#REF!=3,1,0)+IF(#REF!=3,1,0)+IF(#REF!=3,1,0)+IF(#REF!=3,1,0)+IF(#REF!=3,1,0)+IF(#REF!=3,1,0)+IF(#REF!=3,1,0)+IF(#REF!=3,1,0)+IF(#REF!=3,1,0)</f>
        <v>#REF!</v>
      </c>
      <c r="AG43" t="e">
        <f>+IF(#REF!=3,1,0)+IF(#REF!=3,1,0)+IF(#REF!=3,1,0)+IF(#REF!=3,1,0)+IF(#REF!=3,1,0)+IF(#REF!=3,1,0)+IF(#REF!=3,1,0)+IF(#REF!=3,1,0)+IF(#REF!=3,1,0)+IF(#REF!=3,1,0)+IF(#REF!=3,1,0)</f>
        <v>#REF!</v>
      </c>
      <c r="AH43" t="e">
        <f>+IF(#REF!=3,1,0)+IF(#REF!=3,1,0)+IF(#REF!=3,1,0)+IF(#REF!=3,1,0)+IF(#REF!=3,1,0)+IF(#REF!=3,1,0)+IF(#REF!=3,1,0)+IF(#REF!=3,1,0)+IF(#REF!=3,1,0)+IF(#REF!=3,1,0)+IF(#REF!=3,1,0)</f>
        <v>#REF!</v>
      </c>
      <c r="AI43" t="e">
        <f>+IF(#REF!=3,1,0)+IF(#REF!=3,1,0)+IF(#REF!=3,1,0)+IF(#REF!=3,1,0)+IF(#REF!=3,1,0)+IF(#REF!=3,1,0)+IF(#REF!=3,1,0)+IF(#REF!=3,1,0)+IF(#REF!=3,1,0)+IF(#REF!=3,1,0)+IF(#REF!=3,1,0)</f>
        <v>#REF!</v>
      </c>
      <c r="AJ43" t="e">
        <f>+IF(#REF!=3,1,0)+IF(#REF!=3,1,0)+IF(#REF!=3,1,0)+IF(#REF!=3,1,0)+IF(#REF!=3,1,0)+IF(#REF!=3,1,0)+IF(#REF!=3,1,0)+IF(#REF!=3,1,0)+IF(#REF!=3,1,0)+IF(#REF!=3,1,0)+IF(#REF!=3,1,0)</f>
        <v>#REF!</v>
      </c>
      <c r="AK43" t="e">
        <f>+IF(#REF!=3,1,0)+IF(#REF!=3,1,0)+IF(#REF!=3,1,0)+IF(#REF!=3,1,0)+IF(#REF!=3,1,0)+IF(#REF!=3,1,0)+IF(#REF!=3,1,0)+IF(#REF!=3,1,0)+IF(#REF!=3,1,0)+IF(#REF!=3,1,0)+IF(#REF!=3,1,0)</f>
        <v>#REF!</v>
      </c>
      <c r="AL43" t="e">
        <f>+IF(#REF!=3,1,0)+IF(#REF!=3,1,0)+IF(#REF!=3,1,0)+IF(#REF!=3,1,0)+IF(#REF!=3,1,0)+IF(#REF!=3,1,0)+IF(#REF!=3,1,0)+IF(#REF!=3,1,0)+IF(#REF!=3,1,0)+IF(#REF!=3,1,0)+IF(#REF!=3,1,0)</f>
        <v>#REF!</v>
      </c>
      <c r="AM43" t="e">
        <f>+IF(#REF!=3,1,0)+IF(#REF!=3,1,0)+IF(#REF!=3,1,0)+IF(#REF!=3,1,0)+IF(#REF!=3,1,0)+IF(#REF!=3,1,0)+IF(#REF!=3,1,0)+IF(#REF!=3,1,0)+IF(#REF!=3,1,0)+IF(#REF!=3,1,0)+IF(#REF!=3,1,0)</f>
        <v>#REF!</v>
      </c>
      <c r="AN43" t="e">
        <f>+IF(#REF!=3,1,0)+IF(#REF!=3,1,0)+IF(#REF!=3,1,0)+IF(#REF!=3,1,0)+IF(#REF!=3,1,0)+IF(#REF!=3,1,0)+IF(#REF!=3,1,0)+IF(#REF!=3,1,0)+IF(#REF!=3,1,0)+IF(#REF!=3,1,0)+IF(#REF!=3,1,0)</f>
        <v>#REF!</v>
      </c>
      <c r="AO43" t="e">
        <f>+IF(#REF!=3,1,0)+IF(#REF!=3,1,0)+IF(#REF!=3,1,0)+IF(#REF!=3,1,0)+IF(#REF!=3,1,0)+IF(#REF!=3,1,0)+IF(#REF!=3,1,0)+IF(#REF!=3,1,0)+IF(#REF!=3,1,0)+IF(#REF!=3,1,0)+IF(#REF!=3,1,0)</f>
        <v>#REF!</v>
      </c>
      <c r="AP43" t="e">
        <f>+IF(#REF!=3,1,0)+IF(#REF!=3,1,0)+IF(#REF!=3,1,0)+IF(#REF!=3,1,0)+IF(#REF!=3,1,0)+IF(#REF!=3,1,0)+IF(#REF!=3,1,0)+IF(#REF!=3,1,0)+IF(#REF!=3,1,0)+IF(#REF!=3,1,0)+IF(#REF!=3,1,0)</f>
        <v>#REF!</v>
      </c>
      <c r="AQ43" t="e">
        <f>+IF(#REF!=3,1,0)+IF(#REF!=3,1,0)+IF(#REF!=3,1,0)+IF(#REF!=3,1,0)+IF(#REF!=3,1,0)+IF(#REF!=3,1,0)+IF(#REF!=3,1,0)+IF(#REF!=3,1,0)+IF(#REF!=3,1,0)+IF(#REF!=3,1,0)+IF(#REF!=3,1,0)</f>
        <v>#REF!</v>
      </c>
      <c r="AR43" t="e">
        <f>+IF(#REF!=3,1,0)+IF(#REF!=3,1,0)+IF(#REF!=3,1,0)+IF(#REF!=3,1,0)+IF(#REF!=3,1,0)+IF(#REF!=3,1,0)+IF(#REF!=3,1,0)+IF(#REF!=3,1,0)+IF(#REF!=3,1,0)+IF(#REF!=3,1,0)+IF(#REF!=3,1,0)</f>
        <v>#REF!</v>
      </c>
      <c r="AS43" t="e">
        <f>+IF(#REF!=3,1,0)+IF(#REF!=3,1,0)+IF(#REF!=3,1,0)+IF(#REF!=3,1,0)+IF(#REF!=3,1,0)+IF(#REF!=3,1,0)+IF(#REF!=3,1,0)+IF(#REF!=3,1,0)+IF(#REF!=3,1,0)+IF(#REF!=3,1,0)+IF(#REF!=3,1,0)</f>
        <v>#REF!</v>
      </c>
      <c r="AT43" t="e">
        <f>+IF(#REF!=3,1,0)+IF(#REF!=3,1,0)+IF(#REF!=3,1,0)+IF(#REF!=3,1,0)+IF(#REF!=3,1,0)+IF(#REF!=3,1,0)+IF(#REF!=3,1,0)+IF(#REF!=3,1,0)+IF(#REF!=3,1,0)+IF(#REF!=3,1,0)+IF(#REF!=3,1,0)</f>
        <v>#REF!</v>
      </c>
    </row>
    <row r="45" spans="6:45" ht="12.75">
      <c r="F45" s="43" t="s">
        <v>35</v>
      </c>
      <c r="G45" s="42">
        <f>(G42+H42)/2</f>
        <v>0.8472222222222222</v>
      </c>
      <c r="I45" s="42">
        <f>(I42+J42)/2</f>
        <v>0.8194444444444444</v>
      </c>
      <c r="K45" s="42">
        <f>(K42+L42)/2</f>
        <v>0.7777777777777778</v>
      </c>
      <c r="M45" s="42">
        <f>(M42+N42)/2</f>
        <v>0.7638888888888888</v>
      </c>
      <c r="O45" s="42">
        <f>(O42+P42)/2</f>
        <v>0.6111111111111112</v>
      </c>
      <c r="Q45" s="42">
        <f>(Q42+R42)/2</f>
        <v>0.7777777777777778</v>
      </c>
      <c r="S45" s="42">
        <f>(S42+T42)/2</f>
        <v>0.5972222222222222</v>
      </c>
      <c r="U45" s="42">
        <f>(U42+V42)/2</f>
        <v>0.75</v>
      </c>
      <c r="W45" s="42">
        <f>(W42+X42)/2</f>
        <v>0.375</v>
      </c>
      <c r="Y45" s="42">
        <f>(Y42+Z42)/2</f>
        <v>0.8333333333333333</v>
      </c>
      <c r="AA45" s="42">
        <f>(AA42+AB42)/2</f>
        <v>0.8888888888888888</v>
      </c>
      <c r="AC45" s="42">
        <f>(AC42+AD42)/2</f>
        <v>0.8611111111111112</v>
      </c>
      <c r="AE45" s="42">
        <f>(AE42+AF42)/2</f>
        <v>0.6666666666666666</v>
      </c>
      <c r="AG45" s="42">
        <f>(AG42+AH42)/2</f>
        <v>0.5555555555555556</v>
      </c>
      <c r="AI45" s="42">
        <f>(AI42+AJ42)/2</f>
        <v>0.8611111111111112</v>
      </c>
      <c r="AK45" s="42">
        <f>(AK42+AL42)/2</f>
        <v>0.8611111111111112</v>
      </c>
      <c r="AM45" s="42">
        <f>(AM42+AN42)/2</f>
        <v>0.7222222222222223</v>
      </c>
      <c r="AO45" s="42">
        <f>(AO42+AP42)/2</f>
        <v>0.8888888888888888</v>
      </c>
      <c r="AQ45" s="42">
        <f>(AQ42+AR42)/2</f>
        <v>0.7638888888888888</v>
      </c>
      <c r="AS45" s="42">
        <f>(AS42+AT42)/2</f>
        <v>0.8472222222222223</v>
      </c>
    </row>
    <row r="47" spans="2:7" ht="12.75">
      <c r="B47" t="s">
        <v>159</v>
      </c>
      <c r="G47" s="44"/>
    </row>
    <row r="48" spans="2:5" ht="12.75">
      <c r="B48" s="1" t="s">
        <v>73</v>
      </c>
      <c r="C48" s="1" t="s">
        <v>74</v>
      </c>
      <c r="D48" s="1" t="s">
        <v>75</v>
      </c>
      <c r="E48">
        <v>4</v>
      </c>
    </row>
    <row r="49" spans="2:5" ht="12.75">
      <c r="B49" s="1" t="s">
        <v>140</v>
      </c>
      <c r="C49" s="1" t="s">
        <v>141</v>
      </c>
      <c r="D49" s="1" t="s">
        <v>142</v>
      </c>
      <c r="E49">
        <v>3</v>
      </c>
    </row>
  </sheetData>
  <mergeCells count="14">
    <mergeCell ref="E1:F1"/>
    <mergeCell ref="A2:A5"/>
    <mergeCell ref="AU2:AU4"/>
    <mergeCell ref="AV2:AV4"/>
    <mergeCell ref="E4:F4"/>
    <mergeCell ref="B2:D4"/>
    <mergeCell ref="E2:F2"/>
    <mergeCell ref="E3:F3"/>
    <mergeCell ref="AX2:AX5"/>
    <mergeCell ref="AY2:AY5"/>
    <mergeCell ref="AZ2:AZ5"/>
    <mergeCell ref="BC2:BC5"/>
    <mergeCell ref="BA2:BA5"/>
    <mergeCell ref="BB2:B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"/>
  <sheetViews>
    <sheetView workbookViewId="0" topLeftCell="A1">
      <pane xSplit="6" ySplit="5" topLeftCell="AB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12" sqref="F12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4" width="10.75390625" style="0" bestFit="1" customWidth="1"/>
    <col min="5" max="5" width="5.75390625" style="0" bestFit="1" customWidth="1"/>
    <col min="6" max="6" width="10.125" style="0" customWidth="1"/>
    <col min="7" max="7" width="5.75390625" style="0" bestFit="1" customWidth="1"/>
    <col min="8" max="17" width="4.625" style="0" customWidth="1"/>
    <col min="18" max="18" width="5.75390625" style="0" bestFit="1" customWidth="1"/>
    <col min="19" max="27" width="4.625" style="0" customWidth="1"/>
    <col min="28" max="29" width="5.75390625" style="0" bestFit="1" customWidth="1"/>
    <col min="30" max="37" width="4.625" style="0" customWidth="1"/>
    <col min="38" max="38" width="5.75390625" style="0" bestFit="1" customWidth="1"/>
    <col min="39" max="39" width="4.625" style="0" customWidth="1"/>
    <col min="40" max="40" width="5.75390625" style="0" bestFit="1" customWidth="1"/>
    <col min="41" max="41" width="4.625" style="0" customWidth="1"/>
    <col min="42" max="42" width="5.75390625" style="0" bestFit="1" customWidth="1"/>
    <col min="43" max="46" width="4.625" style="0" customWidth="1"/>
    <col min="47" max="47" width="7.00390625" style="0" customWidth="1"/>
    <col min="48" max="48" width="8.75390625" style="0" customWidth="1"/>
    <col min="49" max="49" width="8.625" style="0" customWidth="1"/>
    <col min="50" max="50" width="22.875" style="0" bestFit="1" customWidth="1"/>
    <col min="51" max="51" width="26.125" style="0" bestFit="1" customWidth="1"/>
    <col min="52" max="52" width="4.00390625" style="0" bestFit="1" customWidth="1"/>
    <col min="53" max="54" width="4.00390625" style="0" customWidth="1"/>
    <col min="55" max="55" width="17.875" style="0" bestFit="1" customWidth="1"/>
  </cols>
  <sheetData>
    <row r="1" spans="5:56" ht="12.75">
      <c r="E1" s="60" t="s">
        <v>19</v>
      </c>
      <c r="F1" s="80"/>
      <c r="G1" s="30">
        <v>39</v>
      </c>
      <c r="H1" s="24">
        <v>29.5</v>
      </c>
      <c r="I1" s="24">
        <v>22.5</v>
      </c>
      <c r="J1" s="24">
        <v>29</v>
      </c>
      <c r="K1" s="24">
        <v>14.5</v>
      </c>
      <c r="L1" s="24">
        <v>31.2</v>
      </c>
      <c r="M1" s="24">
        <v>41</v>
      </c>
      <c r="N1" s="24">
        <v>21</v>
      </c>
      <c r="O1" s="24">
        <v>21.5</v>
      </c>
      <c r="P1" s="24">
        <v>37</v>
      </c>
      <c r="Q1" s="24">
        <v>39</v>
      </c>
      <c r="R1" s="24">
        <v>34</v>
      </c>
      <c r="S1" s="24">
        <v>39.7</v>
      </c>
      <c r="T1" s="24">
        <v>21.5</v>
      </c>
      <c r="U1" s="24">
        <v>39.5</v>
      </c>
      <c r="V1" s="24">
        <v>25.5</v>
      </c>
      <c r="W1" s="24">
        <v>28</v>
      </c>
      <c r="X1" s="24">
        <v>36</v>
      </c>
      <c r="Y1" s="24">
        <v>27.5</v>
      </c>
      <c r="Z1" s="24">
        <v>17</v>
      </c>
      <c r="AA1" s="24">
        <v>22.5</v>
      </c>
      <c r="AB1" s="24">
        <v>27</v>
      </c>
      <c r="AC1" s="24">
        <v>18</v>
      </c>
      <c r="AD1" s="24">
        <v>36</v>
      </c>
      <c r="AE1" s="24">
        <v>38.5</v>
      </c>
      <c r="AF1" s="24">
        <v>27.5</v>
      </c>
      <c r="AG1" s="24">
        <f>40*AG2/25</f>
        <v>35.2</v>
      </c>
      <c r="AH1" s="24">
        <f>40*AH2/25</f>
        <v>48</v>
      </c>
      <c r="AI1" s="24">
        <v>33.5</v>
      </c>
      <c r="AJ1" s="24">
        <v>13</v>
      </c>
      <c r="AK1" s="24">
        <f>40*AK2/25</f>
        <v>32</v>
      </c>
      <c r="AL1" s="24">
        <v>38.5</v>
      </c>
      <c r="AM1" s="24">
        <v>9</v>
      </c>
      <c r="AN1" s="24">
        <v>30</v>
      </c>
      <c r="AO1" s="24">
        <f>40*AO2/25</f>
        <v>22.4</v>
      </c>
      <c r="AP1" s="24">
        <v>26</v>
      </c>
      <c r="AQ1" s="24">
        <v>29.5</v>
      </c>
      <c r="AR1" s="24">
        <v>16</v>
      </c>
      <c r="AS1" s="24">
        <v>19.7</v>
      </c>
      <c r="AT1" s="24">
        <v>35.5</v>
      </c>
      <c r="BD1">
        <f>SUM(G1:AT1)/60</f>
        <v>19.195</v>
      </c>
    </row>
    <row r="2" spans="1:56" ht="12.75" customHeight="1">
      <c r="A2" s="67" t="s">
        <v>0</v>
      </c>
      <c r="B2" s="81" t="s">
        <v>17</v>
      </c>
      <c r="C2" s="82"/>
      <c r="D2" s="83"/>
      <c r="E2" s="78" t="s">
        <v>2</v>
      </c>
      <c r="F2" s="79"/>
      <c r="G2" s="29">
        <v>39</v>
      </c>
      <c r="H2" s="24">
        <v>29.5</v>
      </c>
      <c r="I2" s="24">
        <v>22.5</v>
      </c>
      <c r="J2" s="24">
        <v>29</v>
      </c>
      <c r="K2" s="24">
        <v>14.5</v>
      </c>
      <c r="L2" s="24">
        <v>31.2</v>
      </c>
      <c r="M2" s="24">
        <v>41</v>
      </c>
      <c r="N2" s="24">
        <v>21</v>
      </c>
      <c r="O2" s="24">
        <v>21.5</v>
      </c>
      <c r="P2" s="24">
        <v>37</v>
      </c>
      <c r="Q2" s="24">
        <v>39</v>
      </c>
      <c r="R2" s="24">
        <v>34</v>
      </c>
      <c r="S2" s="24">
        <v>39.7</v>
      </c>
      <c r="T2" s="24">
        <v>21.5</v>
      </c>
      <c r="U2" s="24">
        <v>39.5</v>
      </c>
      <c r="V2" s="24">
        <v>25.5</v>
      </c>
      <c r="W2" s="24">
        <v>28</v>
      </c>
      <c r="X2" s="24">
        <v>36</v>
      </c>
      <c r="Y2" s="24">
        <v>27.5</v>
      </c>
      <c r="Z2" s="24">
        <v>17</v>
      </c>
      <c r="AA2" s="24">
        <v>22.5</v>
      </c>
      <c r="AB2" s="24">
        <v>27</v>
      </c>
      <c r="AC2" s="24">
        <v>18</v>
      </c>
      <c r="AD2" s="24">
        <v>36</v>
      </c>
      <c r="AE2" s="24">
        <v>38.5</v>
      </c>
      <c r="AF2" s="24">
        <v>27.5</v>
      </c>
      <c r="AG2" s="29">
        <v>22</v>
      </c>
      <c r="AH2" s="29">
        <v>30</v>
      </c>
      <c r="AI2" s="24">
        <v>33.5</v>
      </c>
      <c r="AJ2" s="24">
        <v>13</v>
      </c>
      <c r="AK2" s="29">
        <v>20</v>
      </c>
      <c r="AL2" s="24">
        <v>38.5</v>
      </c>
      <c r="AM2" s="24">
        <v>9</v>
      </c>
      <c r="AN2" s="24">
        <v>30</v>
      </c>
      <c r="AO2" s="29">
        <v>14</v>
      </c>
      <c r="AP2" s="24">
        <v>26</v>
      </c>
      <c r="AQ2" s="24">
        <v>29.5</v>
      </c>
      <c r="AR2" s="24">
        <v>16</v>
      </c>
      <c r="AS2" s="24">
        <v>19.7</v>
      </c>
      <c r="AT2" s="24">
        <v>35.5</v>
      </c>
      <c r="AU2" s="53" t="s">
        <v>3</v>
      </c>
      <c r="AV2" s="55" t="s">
        <v>4</v>
      </c>
      <c r="AW2" s="2"/>
      <c r="AX2" s="57" t="s">
        <v>5</v>
      </c>
      <c r="AY2" s="57" t="s">
        <v>6</v>
      </c>
      <c r="AZ2" s="49" t="s">
        <v>20</v>
      </c>
      <c r="BA2" s="71" t="s">
        <v>23</v>
      </c>
      <c r="BB2" s="49" t="s">
        <v>7</v>
      </c>
      <c r="BC2" s="50" t="s">
        <v>8</v>
      </c>
      <c r="BD2">
        <f>SUM(G2:AT2)/60</f>
        <v>18.335</v>
      </c>
    </row>
    <row r="3" spans="1:55" ht="12.75">
      <c r="A3" s="68"/>
      <c r="B3" s="81"/>
      <c r="C3" s="82"/>
      <c r="D3" s="83"/>
      <c r="E3" s="78" t="s">
        <v>9</v>
      </c>
      <c r="F3" s="7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>
        <v>25</v>
      </c>
      <c r="AH3" s="29">
        <v>25</v>
      </c>
      <c r="AI3" s="29"/>
      <c r="AJ3" s="29"/>
      <c r="AK3" s="29">
        <v>25</v>
      </c>
      <c r="AL3" s="29"/>
      <c r="AM3" s="29"/>
      <c r="AN3" s="29"/>
      <c r="AO3" s="29">
        <v>25</v>
      </c>
      <c r="AP3" s="29"/>
      <c r="AQ3" s="29"/>
      <c r="AR3" s="29"/>
      <c r="AS3" s="29"/>
      <c r="AT3" s="29"/>
      <c r="AU3" s="54"/>
      <c r="AV3" s="56"/>
      <c r="AW3" s="3"/>
      <c r="AX3" s="58"/>
      <c r="AY3" s="58"/>
      <c r="AZ3" s="49"/>
      <c r="BA3" s="46"/>
      <c r="BB3" s="49"/>
      <c r="BC3" s="50"/>
    </row>
    <row r="4" spans="1:55" ht="28.5" customHeight="1">
      <c r="A4" s="68"/>
      <c r="B4" s="81"/>
      <c r="C4" s="82"/>
      <c r="D4" s="83"/>
      <c r="E4" s="73" t="s">
        <v>10</v>
      </c>
      <c r="F4" s="7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8"/>
      <c r="AV4" s="72"/>
      <c r="AW4" s="4"/>
      <c r="AX4" s="58"/>
      <c r="AY4" s="58"/>
      <c r="AZ4" s="49"/>
      <c r="BA4" s="46"/>
      <c r="BB4" s="49"/>
      <c r="BC4" s="50"/>
    </row>
    <row r="5" spans="1:55" ht="47.25" customHeight="1">
      <c r="A5" s="69"/>
      <c r="B5" s="5" t="s">
        <v>13</v>
      </c>
      <c r="C5" s="5"/>
      <c r="D5" s="5" t="s">
        <v>25</v>
      </c>
      <c r="E5" s="14"/>
      <c r="F5" s="34" t="s">
        <v>37</v>
      </c>
      <c r="G5" s="15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>
        <v>10</v>
      </c>
      <c r="Q5" s="11">
        <v>11</v>
      </c>
      <c r="R5" s="11">
        <v>12</v>
      </c>
      <c r="S5" s="11">
        <v>13</v>
      </c>
      <c r="T5" s="11">
        <v>14</v>
      </c>
      <c r="U5" s="11">
        <v>15</v>
      </c>
      <c r="V5" s="11">
        <v>16</v>
      </c>
      <c r="W5" s="11">
        <v>17</v>
      </c>
      <c r="X5" s="11">
        <v>18</v>
      </c>
      <c r="Y5" s="11">
        <v>19</v>
      </c>
      <c r="Z5" s="11">
        <v>20</v>
      </c>
      <c r="AA5" s="11">
        <v>21</v>
      </c>
      <c r="AB5" s="11">
        <v>22</v>
      </c>
      <c r="AC5" s="11">
        <v>23</v>
      </c>
      <c r="AD5" s="11">
        <v>24</v>
      </c>
      <c r="AE5" s="11">
        <v>25</v>
      </c>
      <c r="AF5" s="11">
        <v>26</v>
      </c>
      <c r="AG5" s="11">
        <v>27</v>
      </c>
      <c r="AH5" s="11">
        <v>28</v>
      </c>
      <c r="AI5" s="11">
        <v>29</v>
      </c>
      <c r="AJ5" s="11">
        <v>30</v>
      </c>
      <c r="AK5" s="11">
        <v>31</v>
      </c>
      <c r="AL5" s="11">
        <v>32</v>
      </c>
      <c r="AM5" s="11">
        <v>33</v>
      </c>
      <c r="AN5" s="11">
        <v>34</v>
      </c>
      <c r="AO5" s="11">
        <v>35</v>
      </c>
      <c r="AP5" s="11">
        <v>36</v>
      </c>
      <c r="AQ5" s="11">
        <v>37</v>
      </c>
      <c r="AR5" s="11">
        <v>38</v>
      </c>
      <c r="AS5" s="11">
        <v>39</v>
      </c>
      <c r="AT5" s="11">
        <v>40</v>
      </c>
      <c r="AU5" s="12" t="s">
        <v>14</v>
      </c>
      <c r="AV5" s="6" t="s">
        <v>14</v>
      </c>
      <c r="AW5" s="6" t="s">
        <v>15</v>
      </c>
      <c r="AX5" s="59"/>
      <c r="AY5" s="59"/>
      <c r="AZ5" s="49"/>
      <c r="BA5" s="47"/>
      <c r="BB5" s="49"/>
      <c r="BC5" s="50"/>
    </row>
    <row r="6" spans="1:55" ht="12.75">
      <c r="A6" s="7">
        <v>1</v>
      </c>
      <c r="B6" s="8" t="s">
        <v>157</v>
      </c>
      <c r="C6" s="8" t="s">
        <v>92</v>
      </c>
      <c r="D6" s="1" t="s">
        <v>158</v>
      </c>
      <c r="E6" s="1" t="s">
        <v>64</v>
      </c>
      <c r="F6" s="38">
        <f aca="true" t="shared" si="0" ref="F6:F11">SUM(G6:AT6)</f>
        <v>70</v>
      </c>
      <c r="G6" s="28">
        <v>2</v>
      </c>
      <c r="H6" s="29">
        <v>2</v>
      </c>
      <c r="I6" s="29">
        <v>2</v>
      </c>
      <c r="J6" s="29">
        <v>2</v>
      </c>
      <c r="K6" s="29">
        <v>2</v>
      </c>
      <c r="L6" s="29">
        <v>1</v>
      </c>
      <c r="M6" s="29">
        <v>2</v>
      </c>
      <c r="N6" s="29">
        <v>2</v>
      </c>
      <c r="O6" s="29">
        <v>2</v>
      </c>
      <c r="P6" s="29">
        <v>1</v>
      </c>
      <c r="Q6" s="29">
        <v>2</v>
      </c>
      <c r="R6" s="29">
        <v>2</v>
      </c>
      <c r="S6" s="29">
        <v>2</v>
      </c>
      <c r="T6" s="29">
        <v>1</v>
      </c>
      <c r="U6" s="29">
        <v>2</v>
      </c>
      <c r="V6" s="29">
        <v>2</v>
      </c>
      <c r="W6" s="29">
        <v>2</v>
      </c>
      <c r="X6" s="29">
        <v>1</v>
      </c>
      <c r="Y6" s="29">
        <v>2</v>
      </c>
      <c r="Z6" s="29">
        <v>2</v>
      </c>
      <c r="AA6" s="29">
        <v>2</v>
      </c>
      <c r="AB6" s="29">
        <v>2</v>
      </c>
      <c r="AC6" s="29">
        <v>2</v>
      </c>
      <c r="AD6" s="29">
        <v>2</v>
      </c>
      <c r="AE6" s="29">
        <v>1</v>
      </c>
      <c r="AF6" s="29">
        <v>0</v>
      </c>
      <c r="AG6" s="29">
        <v>1</v>
      </c>
      <c r="AH6" s="29">
        <v>1</v>
      </c>
      <c r="AI6" s="29">
        <v>2</v>
      </c>
      <c r="AJ6" s="29">
        <v>2</v>
      </c>
      <c r="AK6" s="29">
        <v>2</v>
      </c>
      <c r="AL6" s="29">
        <v>2</v>
      </c>
      <c r="AM6" s="29">
        <v>2</v>
      </c>
      <c r="AN6" s="29">
        <v>2</v>
      </c>
      <c r="AO6" s="29">
        <v>2</v>
      </c>
      <c r="AP6" s="29">
        <v>2</v>
      </c>
      <c r="AQ6" s="29">
        <v>2</v>
      </c>
      <c r="AR6" s="29">
        <v>2</v>
      </c>
      <c r="AS6" s="29">
        <v>2</v>
      </c>
      <c r="AT6" s="29">
        <v>1</v>
      </c>
      <c r="AU6" s="13">
        <f aca="true" t="shared" si="1" ref="AU6:AU11">F6/80</f>
        <v>0.875</v>
      </c>
      <c r="AV6" s="9">
        <f aca="true" t="shared" si="2" ref="AV6:AV11">F6/$F$6</f>
        <v>1</v>
      </c>
      <c r="AW6" s="10"/>
      <c r="AX6" s="1"/>
      <c r="AY6" s="1"/>
      <c r="AZ6" s="1"/>
      <c r="BA6" s="1"/>
      <c r="BB6" s="1"/>
      <c r="BC6" s="1"/>
    </row>
    <row r="7" spans="1:55" ht="12.75">
      <c r="A7" s="7">
        <v>2</v>
      </c>
      <c r="B7" s="1" t="s">
        <v>150</v>
      </c>
      <c r="C7" s="1" t="s">
        <v>151</v>
      </c>
      <c r="D7" s="1" t="s">
        <v>152</v>
      </c>
      <c r="E7" s="1" t="s">
        <v>64</v>
      </c>
      <c r="F7" s="38">
        <f t="shared" si="0"/>
        <v>67</v>
      </c>
      <c r="G7" s="28">
        <v>1</v>
      </c>
      <c r="H7" s="29">
        <v>2</v>
      </c>
      <c r="I7" s="29">
        <v>2</v>
      </c>
      <c r="J7" s="29">
        <v>1</v>
      </c>
      <c r="K7" s="29">
        <v>2</v>
      </c>
      <c r="L7" s="29">
        <v>2</v>
      </c>
      <c r="M7" s="29">
        <v>2</v>
      </c>
      <c r="N7" s="29">
        <v>1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1</v>
      </c>
      <c r="U7" s="29">
        <v>2</v>
      </c>
      <c r="V7" s="29">
        <v>1</v>
      </c>
      <c r="W7" s="29">
        <v>2</v>
      </c>
      <c r="X7" s="29">
        <v>1</v>
      </c>
      <c r="Y7" s="29">
        <v>2</v>
      </c>
      <c r="Z7" s="29">
        <v>2</v>
      </c>
      <c r="AA7" s="29">
        <v>2</v>
      </c>
      <c r="AB7" s="29">
        <v>2</v>
      </c>
      <c r="AC7" s="29">
        <v>2</v>
      </c>
      <c r="AD7" s="29">
        <v>2</v>
      </c>
      <c r="AE7" s="29">
        <v>1</v>
      </c>
      <c r="AF7" s="29">
        <v>1</v>
      </c>
      <c r="AG7" s="29">
        <v>1</v>
      </c>
      <c r="AH7" s="29">
        <v>2</v>
      </c>
      <c r="AI7" s="29">
        <v>1</v>
      </c>
      <c r="AJ7" s="29">
        <v>2</v>
      </c>
      <c r="AK7" s="29">
        <v>2</v>
      </c>
      <c r="AL7" s="29">
        <v>2</v>
      </c>
      <c r="AM7" s="29">
        <v>1</v>
      </c>
      <c r="AN7" s="29">
        <v>2</v>
      </c>
      <c r="AO7" s="29">
        <v>1</v>
      </c>
      <c r="AP7" s="29">
        <v>2</v>
      </c>
      <c r="AQ7" s="29">
        <v>2</v>
      </c>
      <c r="AR7" s="29">
        <v>2</v>
      </c>
      <c r="AS7" s="29">
        <v>2</v>
      </c>
      <c r="AT7" s="29">
        <v>1</v>
      </c>
      <c r="AU7" s="13">
        <f t="shared" si="1"/>
        <v>0.8375</v>
      </c>
      <c r="AV7" s="9">
        <f t="shared" si="2"/>
        <v>0.9571428571428572</v>
      </c>
      <c r="AW7" s="10"/>
      <c r="AX7" s="1"/>
      <c r="AY7" s="1"/>
      <c r="AZ7" s="1"/>
      <c r="BA7" s="1"/>
      <c r="BB7" s="1"/>
      <c r="BC7" s="1"/>
    </row>
    <row r="8" spans="1:55" ht="12.75">
      <c r="A8" s="7">
        <v>3</v>
      </c>
      <c r="B8" s="1" t="s">
        <v>146</v>
      </c>
      <c r="C8" s="1" t="s">
        <v>147</v>
      </c>
      <c r="D8" s="1" t="s">
        <v>34</v>
      </c>
      <c r="E8" s="1" t="s">
        <v>64</v>
      </c>
      <c r="F8" s="38">
        <f t="shared" si="0"/>
        <v>64</v>
      </c>
      <c r="G8" s="28">
        <v>2</v>
      </c>
      <c r="H8" s="29">
        <v>2</v>
      </c>
      <c r="I8" s="29">
        <v>2</v>
      </c>
      <c r="J8" s="29">
        <v>2</v>
      </c>
      <c r="K8" s="29">
        <v>1</v>
      </c>
      <c r="L8" s="29">
        <v>2</v>
      </c>
      <c r="M8" s="29">
        <v>2</v>
      </c>
      <c r="N8" s="29">
        <v>2</v>
      </c>
      <c r="O8" s="29">
        <v>1</v>
      </c>
      <c r="P8" s="29">
        <v>2</v>
      </c>
      <c r="Q8" s="29">
        <v>0</v>
      </c>
      <c r="R8" s="29">
        <v>2</v>
      </c>
      <c r="S8" s="29">
        <v>1</v>
      </c>
      <c r="T8" s="29">
        <v>2</v>
      </c>
      <c r="U8" s="29">
        <v>2</v>
      </c>
      <c r="V8" s="29">
        <v>1</v>
      </c>
      <c r="W8" s="29">
        <v>2</v>
      </c>
      <c r="X8" s="29">
        <v>2</v>
      </c>
      <c r="Y8" s="29">
        <v>1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1</v>
      </c>
      <c r="AF8" s="29">
        <v>1</v>
      </c>
      <c r="AG8" s="29">
        <v>1</v>
      </c>
      <c r="AH8" s="29">
        <v>2</v>
      </c>
      <c r="AI8" s="29">
        <v>2</v>
      </c>
      <c r="AJ8" s="29">
        <v>1</v>
      </c>
      <c r="AK8" s="29">
        <v>1</v>
      </c>
      <c r="AL8" s="29">
        <v>2</v>
      </c>
      <c r="AM8" s="29">
        <v>1</v>
      </c>
      <c r="AN8" s="29">
        <v>2</v>
      </c>
      <c r="AO8" s="29">
        <v>2</v>
      </c>
      <c r="AP8" s="29">
        <v>2</v>
      </c>
      <c r="AQ8" s="29">
        <v>2</v>
      </c>
      <c r="AR8" s="29">
        <v>1</v>
      </c>
      <c r="AS8" s="29">
        <v>1</v>
      </c>
      <c r="AT8" s="29">
        <v>1</v>
      </c>
      <c r="AU8" s="13">
        <f t="shared" si="1"/>
        <v>0.8</v>
      </c>
      <c r="AV8" s="9">
        <f t="shared" si="2"/>
        <v>0.9142857142857143</v>
      </c>
      <c r="AW8" s="10"/>
      <c r="AX8" s="1"/>
      <c r="AY8" s="1"/>
      <c r="AZ8" s="1"/>
      <c r="BA8" s="1"/>
      <c r="BB8" s="1"/>
      <c r="BC8" s="1"/>
    </row>
    <row r="9" spans="1:55" ht="12.75">
      <c r="A9" s="7">
        <v>4</v>
      </c>
      <c r="B9" s="1" t="s">
        <v>153</v>
      </c>
      <c r="C9" s="1" t="s">
        <v>47</v>
      </c>
      <c r="D9" s="1" t="s">
        <v>154</v>
      </c>
      <c r="E9" s="1"/>
      <c r="F9" s="38">
        <f t="shared" si="0"/>
        <v>62</v>
      </c>
      <c r="G9" s="28">
        <v>2</v>
      </c>
      <c r="H9" s="29">
        <v>1</v>
      </c>
      <c r="I9" s="29">
        <v>1</v>
      </c>
      <c r="J9" s="29">
        <v>1</v>
      </c>
      <c r="K9" s="29">
        <v>2</v>
      </c>
      <c r="L9" s="29">
        <v>0</v>
      </c>
      <c r="M9" s="29">
        <v>1</v>
      </c>
      <c r="N9" s="29">
        <v>1</v>
      </c>
      <c r="O9" s="29">
        <v>1</v>
      </c>
      <c r="P9" s="29">
        <v>2</v>
      </c>
      <c r="Q9" s="29">
        <v>1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1</v>
      </c>
      <c r="X9" s="29">
        <v>2</v>
      </c>
      <c r="Y9" s="29">
        <v>1</v>
      </c>
      <c r="Z9" s="29">
        <v>1</v>
      </c>
      <c r="AA9" s="29">
        <v>2</v>
      </c>
      <c r="AB9" s="29">
        <v>2</v>
      </c>
      <c r="AC9" s="29">
        <v>2</v>
      </c>
      <c r="AD9" s="29">
        <v>1</v>
      </c>
      <c r="AE9" s="29">
        <v>2</v>
      </c>
      <c r="AF9" s="29">
        <v>0</v>
      </c>
      <c r="AG9" s="29">
        <v>2</v>
      </c>
      <c r="AH9" s="29">
        <v>1</v>
      </c>
      <c r="AI9" s="29">
        <v>2</v>
      </c>
      <c r="AJ9" s="29">
        <v>2</v>
      </c>
      <c r="AK9" s="29">
        <v>2</v>
      </c>
      <c r="AL9" s="29">
        <v>2</v>
      </c>
      <c r="AM9" s="29">
        <v>2</v>
      </c>
      <c r="AN9" s="29">
        <v>2</v>
      </c>
      <c r="AO9" s="29">
        <v>1</v>
      </c>
      <c r="AP9" s="29">
        <v>2</v>
      </c>
      <c r="AQ9" s="29">
        <v>2</v>
      </c>
      <c r="AR9" s="29">
        <v>2</v>
      </c>
      <c r="AS9" s="29">
        <v>2</v>
      </c>
      <c r="AT9" s="29">
        <v>1</v>
      </c>
      <c r="AU9" s="13">
        <f t="shared" si="1"/>
        <v>0.775</v>
      </c>
      <c r="AV9" s="9">
        <f t="shared" si="2"/>
        <v>0.8857142857142857</v>
      </c>
      <c r="AW9" s="10"/>
      <c r="AX9" s="1"/>
      <c r="AY9" s="1"/>
      <c r="AZ9" s="1"/>
      <c r="BA9" s="1"/>
      <c r="BB9" s="1"/>
      <c r="BC9" s="1"/>
    </row>
    <row r="10" spans="1:55" ht="12.75">
      <c r="A10" s="7">
        <v>5</v>
      </c>
      <c r="B10" s="1" t="s">
        <v>155</v>
      </c>
      <c r="C10" s="1" t="s">
        <v>50</v>
      </c>
      <c r="D10" s="1" t="s">
        <v>156</v>
      </c>
      <c r="E10" s="1" t="s">
        <v>64</v>
      </c>
      <c r="F10" s="38">
        <f t="shared" si="0"/>
        <v>60</v>
      </c>
      <c r="G10" s="28">
        <v>1</v>
      </c>
      <c r="H10" s="29">
        <v>1</v>
      </c>
      <c r="I10" s="29">
        <v>2</v>
      </c>
      <c r="J10" s="29">
        <v>1</v>
      </c>
      <c r="K10" s="29">
        <v>2</v>
      </c>
      <c r="L10" s="29">
        <v>2</v>
      </c>
      <c r="M10" s="29">
        <v>2</v>
      </c>
      <c r="N10" s="29">
        <v>1</v>
      </c>
      <c r="O10" s="29">
        <v>1</v>
      </c>
      <c r="P10" s="29">
        <v>1</v>
      </c>
      <c r="Q10" s="29">
        <v>1</v>
      </c>
      <c r="R10" s="29">
        <v>2</v>
      </c>
      <c r="S10" s="29">
        <v>1</v>
      </c>
      <c r="T10" s="29">
        <v>2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1</v>
      </c>
      <c r="AA10" s="29">
        <v>1</v>
      </c>
      <c r="AB10" s="29">
        <v>2</v>
      </c>
      <c r="AC10" s="29">
        <v>2</v>
      </c>
      <c r="AD10" s="29">
        <v>1</v>
      </c>
      <c r="AE10" s="29">
        <v>1</v>
      </c>
      <c r="AF10" s="29">
        <v>1</v>
      </c>
      <c r="AG10" s="29">
        <v>2</v>
      </c>
      <c r="AH10" s="29">
        <v>2</v>
      </c>
      <c r="AI10" s="29">
        <v>2</v>
      </c>
      <c r="AJ10" s="29">
        <v>2</v>
      </c>
      <c r="AK10" s="29">
        <v>1</v>
      </c>
      <c r="AL10" s="29">
        <v>2</v>
      </c>
      <c r="AM10" s="29">
        <v>2</v>
      </c>
      <c r="AN10" s="29">
        <v>2</v>
      </c>
      <c r="AO10" s="29">
        <v>1</v>
      </c>
      <c r="AP10" s="29">
        <v>2</v>
      </c>
      <c r="AQ10" s="29">
        <v>1</v>
      </c>
      <c r="AR10" s="29">
        <v>2</v>
      </c>
      <c r="AS10" s="29">
        <v>1</v>
      </c>
      <c r="AT10" s="29">
        <v>1</v>
      </c>
      <c r="AU10" s="13">
        <f t="shared" si="1"/>
        <v>0.75</v>
      </c>
      <c r="AV10" s="9">
        <f t="shared" si="2"/>
        <v>0.8571428571428571</v>
      </c>
      <c r="AW10" s="10"/>
      <c r="AX10" s="1"/>
      <c r="AY10" s="1"/>
      <c r="AZ10" s="1"/>
      <c r="BA10" s="1"/>
      <c r="BB10" s="1"/>
      <c r="BC10" s="1"/>
    </row>
    <row r="11" spans="1:55" ht="12.75">
      <c r="A11" s="7">
        <v>6</v>
      </c>
      <c r="B11" s="1" t="s">
        <v>148</v>
      </c>
      <c r="C11" s="1" t="s">
        <v>47</v>
      </c>
      <c r="D11" s="1" t="s">
        <v>149</v>
      </c>
      <c r="E11" s="1"/>
      <c r="F11" s="38">
        <f t="shared" si="0"/>
        <v>58</v>
      </c>
      <c r="G11" s="28">
        <v>2</v>
      </c>
      <c r="H11" s="29">
        <v>1</v>
      </c>
      <c r="I11" s="29">
        <v>2</v>
      </c>
      <c r="J11" s="29">
        <v>2</v>
      </c>
      <c r="K11" s="29">
        <v>2</v>
      </c>
      <c r="L11" s="29">
        <v>1</v>
      </c>
      <c r="M11" s="29">
        <v>2</v>
      </c>
      <c r="N11" s="29">
        <v>1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1</v>
      </c>
      <c r="U11" s="29">
        <v>1</v>
      </c>
      <c r="V11" s="29">
        <v>1</v>
      </c>
      <c r="W11" s="29">
        <v>1</v>
      </c>
      <c r="X11" s="29">
        <v>2</v>
      </c>
      <c r="Y11" s="29">
        <v>1</v>
      </c>
      <c r="Z11" s="29">
        <v>1</v>
      </c>
      <c r="AA11" s="29">
        <v>0</v>
      </c>
      <c r="AB11" s="29">
        <v>2</v>
      </c>
      <c r="AC11" s="29">
        <v>2</v>
      </c>
      <c r="AD11" s="29">
        <v>1</v>
      </c>
      <c r="AE11" s="29">
        <v>2</v>
      </c>
      <c r="AF11" s="29">
        <v>0</v>
      </c>
      <c r="AG11" s="29">
        <v>2</v>
      </c>
      <c r="AH11" s="29">
        <v>1</v>
      </c>
      <c r="AI11" s="29">
        <v>1</v>
      </c>
      <c r="AJ11" s="29">
        <v>1</v>
      </c>
      <c r="AK11" s="29">
        <v>2</v>
      </c>
      <c r="AL11" s="29">
        <v>2</v>
      </c>
      <c r="AM11" s="29">
        <v>2</v>
      </c>
      <c r="AN11" s="29">
        <v>2</v>
      </c>
      <c r="AO11" s="29">
        <v>1</v>
      </c>
      <c r="AP11" s="29">
        <v>2</v>
      </c>
      <c r="AQ11" s="29">
        <v>1</v>
      </c>
      <c r="AR11" s="29">
        <v>1</v>
      </c>
      <c r="AS11" s="29">
        <v>1</v>
      </c>
      <c r="AT11" s="29">
        <v>1</v>
      </c>
      <c r="AU11" s="13">
        <f t="shared" si="1"/>
        <v>0.725</v>
      </c>
      <c r="AV11" s="9">
        <f t="shared" si="2"/>
        <v>0.8285714285714286</v>
      </c>
      <c r="AW11" s="10"/>
      <c r="AX11" s="1"/>
      <c r="AY11" s="1"/>
      <c r="AZ11" s="1"/>
      <c r="BA11" s="1"/>
      <c r="BB11" s="1"/>
      <c r="BC11" s="1"/>
    </row>
    <row r="12" spans="6:46" ht="12.75">
      <c r="F12" s="45" t="s">
        <v>186</v>
      </c>
      <c r="G12" s="42">
        <f>(IF(G6=2,1,0)+IF(G7=2,1,0)+IF(G8=2,1,0)+IF(G9=2,1,0)+IF(G10=2,1,0)+IF(G11=2,1,0))/6</f>
        <v>0.6666666666666666</v>
      </c>
      <c r="H12" s="42">
        <f aca="true" t="shared" si="3" ref="H12:AT12">(IF(H6=2,1,0)+IF(H7=2,1,0)+IF(H8=2,1,0)+IF(H9=2,1,0)+IF(H10=2,1,0)+IF(H11=2,1,0))/6</f>
        <v>0.5</v>
      </c>
      <c r="I12" s="42">
        <f t="shared" si="3"/>
        <v>0.8333333333333334</v>
      </c>
      <c r="J12" s="42">
        <f t="shared" si="3"/>
        <v>0.5</v>
      </c>
      <c r="K12" s="42">
        <f t="shared" si="3"/>
        <v>0.8333333333333334</v>
      </c>
      <c r="L12" s="42">
        <f t="shared" si="3"/>
        <v>0.5</v>
      </c>
      <c r="M12" s="42">
        <f t="shared" si="3"/>
        <v>0.8333333333333334</v>
      </c>
      <c r="N12" s="42">
        <f t="shared" si="3"/>
        <v>0.3333333333333333</v>
      </c>
      <c r="O12" s="42">
        <f t="shared" si="3"/>
        <v>0.5</v>
      </c>
      <c r="P12" s="42">
        <f t="shared" si="3"/>
        <v>0.6666666666666666</v>
      </c>
      <c r="Q12" s="42">
        <f t="shared" si="3"/>
        <v>0.5</v>
      </c>
      <c r="R12" s="42">
        <f t="shared" si="3"/>
        <v>1</v>
      </c>
      <c r="S12" s="42">
        <f t="shared" si="3"/>
        <v>0.6666666666666666</v>
      </c>
      <c r="T12" s="42">
        <f t="shared" si="3"/>
        <v>0.5</v>
      </c>
      <c r="U12" s="42">
        <f t="shared" si="3"/>
        <v>0.8333333333333334</v>
      </c>
      <c r="V12" s="42">
        <f t="shared" si="3"/>
        <v>0.5</v>
      </c>
      <c r="W12" s="42">
        <f t="shared" si="3"/>
        <v>0.5</v>
      </c>
      <c r="X12" s="42">
        <f t="shared" si="3"/>
        <v>0.6666666666666666</v>
      </c>
      <c r="Y12" s="42">
        <f t="shared" si="3"/>
        <v>0.3333333333333333</v>
      </c>
      <c r="Z12" s="42">
        <f t="shared" si="3"/>
        <v>0.5</v>
      </c>
      <c r="AA12" s="42">
        <f t="shared" si="3"/>
        <v>0.6666666666666666</v>
      </c>
      <c r="AB12" s="42">
        <f t="shared" si="3"/>
        <v>1</v>
      </c>
      <c r="AC12" s="42">
        <f t="shared" si="3"/>
        <v>1</v>
      </c>
      <c r="AD12" s="42">
        <f t="shared" si="3"/>
        <v>0.5</v>
      </c>
      <c r="AE12" s="42">
        <f t="shared" si="3"/>
        <v>0.3333333333333333</v>
      </c>
      <c r="AF12" s="42">
        <f t="shared" si="3"/>
        <v>0</v>
      </c>
      <c r="AG12" s="42">
        <f t="shared" si="3"/>
        <v>0.5</v>
      </c>
      <c r="AH12" s="42">
        <f t="shared" si="3"/>
        <v>0.5</v>
      </c>
      <c r="AI12" s="42">
        <f t="shared" si="3"/>
        <v>0.6666666666666666</v>
      </c>
      <c r="AJ12" s="42">
        <f t="shared" si="3"/>
        <v>0.6666666666666666</v>
      </c>
      <c r="AK12" s="42">
        <f t="shared" si="3"/>
        <v>0.6666666666666666</v>
      </c>
      <c r="AL12" s="42">
        <f t="shared" si="3"/>
        <v>1</v>
      </c>
      <c r="AM12" s="42">
        <f t="shared" si="3"/>
        <v>0.6666666666666666</v>
      </c>
      <c r="AN12" s="42">
        <f t="shared" si="3"/>
        <v>1</v>
      </c>
      <c r="AO12" s="42">
        <f t="shared" si="3"/>
        <v>0.3333333333333333</v>
      </c>
      <c r="AP12" s="42">
        <f t="shared" si="3"/>
        <v>1</v>
      </c>
      <c r="AQ12" s="42">
        <f t="shared" si="3"/>
        <v>0.6666666666666666</v>
      </c>
      <c r="AR12" s="42">
        <f t="shared" si="3"/>
        <v>0.6666666666666666</v>
      </c>
      <c r="AS12" s="42">
        <f t="shared" si="3"/>
        <v>0.5</v>
      </c>
      <c r="AT12" s="42">
        <f t="shared" si="3"/>
        <v>0</v>
      </c>
    </row>
    <row r="13" ht="12.75">
      <c r="AB13" t="s">
        <v>185</v>
      </c>
    </row>
  </sheetData>
  <mergeCells count="14">
    <mergeCell ref="AZ2:AZ5"/>
    <mergeCell ref="BC2:BC5"/>
    <mergeCell ref="E3:F3"/>
    <mergeCell ref="E4:F4"/>
    <mergeCell ref="AU2:AU4"/>
    <mergeCell ref="AV2:AV4"/>
    <mergeCell ref="AX2:AX5"/>
    <mergeCell ref="AY2:AY5"/>
    <mergeCell ref="BA2:BA5"/>
    <mergeCell ref="BB2:BB5"/>
    <mergeCell ref="B2:D4"/>
    <mergeCell ref="A2:A5"/>
    <mergeCell ref="E1:F1"/>
    <mergeCell ref="E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29"/>
  <sheetViews>
    <sheetView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5" sqref="E25"/>
    </sheetView>
  </sheetViews>
  <sheetFormatPr defaultColWidth="9.00390625" defaultRowHeight="12.75"/>
  <cols>
    <col min="1" max="1" width="4.25390625" style="0" customWidth="1"/>
    <col min="2" max="2" width="19.125" style="0" bestFit="1" customWidth="1"/>
    <col min="3" max="3" width="13.875" style="0" bestFit="1" customWidth="1"/>
    <col min="4" max="4" width="10.125" style="0" customWidth="1"/>
    <col min="5" max="24" width="4.625" style="0" customWidth="1"/>
    <col min="25" max="25" width="7.00390625" style="0" customWidth="1"/>
    <col min="26" max="26" width="8.75390625" style="0" customWidth="1"/>
    <col min="27" max="27" width="8.625" style="0" customWidth="1"/>
    <col min="28" max="28" width="22.875" style="0" bestFit="1" customWidth="1"/>
    <col min="29" max="29" width="26.125" style="0" bestFit="1" customWidth="1"/>
    <col min="30" max="30" width="4.00390625" style="0" bestFit="1" customWidth="1"/>
    <col min="31" max="31" width="4.00390625" style="0" customWidth="1"/>
    <col min="32" max="32" width="17.875" style="0" bestFit="1" customWidth="1"/>
  </cols>
  <sheetData>
    <row r="1" spans="4:33" ht="12.75">
      <c r="D1" s="18" t="s">
        <v>19</v>
      </c>
      <c r="E1" s="30">
        <v>39</v>
      </c>
      <c r="F1" s="24">
        <v>29.5</v>
      </c>
      <c r="G1" s="24">
        <v>22.5</v>
      </c>
      <c r="H1" s="24">
        <v>29</v>
      </c>
      <c r="I1" s="24">
        <v>14.5</v>
      </c>
      <c r="J1" s="24">
        <v>31.2</v>
      </c>
      <c r="K1" s="24">
        <v>41</v>
      </c>
      <c r="L1" s="24">
        <v>21</v>
      </c>
      <c r="M1" s="24">
        <v>21.5</v>
      </c>
      <c r="N1" s="24">
        <v>37</v>
      </c>
      <c r="O1" s="24">
        <v>39</v>
      </c>
      <c r="P1" s="24">
        <v>34</v>
      </c>
      <c r="Q1" s="24"/>
      <c r="R1" s="24"/>
      <c r="S1" s="24"/>
      <c r="T1" s="24"/>
      <c r="U1" s="24">
        <v>28</v>
      </c>
      <c r="V1" s="24">
        <v>36</v>
      </c>
      <c r="W1" s="24">
        <v>27.5</v>
      </c>
      <c r="X1" s="24">
        <v>17</v>
      </c>
      <c r="AG1">
        <f>SUM(E1:X1)/60</f>
        <v>7.795</v>
      </c>
    </row>
    <row r="2" spans="1:33" ht="12.75">
      <c r="A2" s="67" t="s">
        <v>0</v>
      </c>
      <c r="B2" s="84" t="s">
        <v>16</v>
      </c>
      <c r="C2" s="85"/>
      <c r="D2" s="16" t="s">
        <v>2</v>
      </c>
      <c r="E2" s="29">
        <v>39</v>
      </c>
      <c r="F2" s="24">
        <v>29.5</v>
      </c>
      <c r="G2" s="24">
        <v>22.5</v>
      </c>
      <c r="H2" s="24">
        <v>29</v>
      </c>
      <c r="I2" s="24">
        <v>14.5</v>
      </c>
      <c r="J2" s="24">
        <v>31.2</v>
      </c>
      <c r="K2" s="24">
        <v>41</v>
      </c>
      <c r="L2" s="24">
        <v>21</v>
      </c>
      <c r="M2" s="24">
        <v>21.5</v>
      </c>
      <c r="N2" s="24">
        <v>37</v>
      </c>
      <c r="O2" s="24">
        <v>39</v>
      </c>
      <c r="P2" s="24">
        <v>34</v>
      </c>
      <c r="Q2" s="24"/>
      <c r="R2" s="24"/>
      <c r="S2" s="24"/>
      <c r="T2" s="24"/>
      <c r="U2" s="24">
        <v>28</v>
      </c>
      <c r="V2" s="24">
        <v>36</v>
      </c>
      <c r="W2" s="24">
        <v>27.5</v>
      </c>
      <c r="X2" s="24">
        <v>17</v>
      </c>
      <c r="Y2" s="53" t="s">
        <v>3</v>
      </c>
      <c r="Z2" s="55" t="s">
        <v>4</v>
      </c>
      <c r="AA2" s="2"/>
      <c r="AB2" s="57" t="s">
        <v>5</v>
      </c>
      <c r="AC2" s="57" t="s">
        <v>6</v>
      </c>
      <c r="AD2" s="49" t="s">
        <v>20</v>
      </c>
      <c r="AE2" s="71" t="s">
        <v>21</v>
      </c>
      <c r="AF2" s="50" t="s">
        <v>8</v>
      </c>
      <c r="AG2">
        <f>SUM(E2:X2)/60</f>
        <v>7.795</v>
      </c>
    </row>
    <row r="3" spans="1:32" ht="12.75">
      <c r="A3" s="68"/>
      <c r="B3" s="84"/>
      <c r="C3" s="85"/>
      <c r="D3" s="16" t="s">
        <v>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54"/>
      <c r="Z3" s="56"/>
      <c r="AA3" s="3"/>
      <c r="AB3" s="58"/>
      <c r="AC3" s="58"/>
      <c r="AD3" s="49"/>
      <c r="AE3" s="46"/>
      <c r="AF3" s="50"/>
    </row>
    <row r="4" spans="1:32" ht="27">
      <c r="A4" s="68"/>
      <c r="B4" s="84"/>
      <c r="C4" s="85"/>
      <c r="D4" s="17" t="s">
        <v>10</v>
      </c>
      <c r="E4" s="31"/>
      <c r="F4" s="31"/>
      <c r="G4" s="31"/>
      <c r="H4" s="31"/>
      <c r="I4" s="31"/>
      <c r="J4" s="31"/>
      <c r="K4" s="40"/>
      <c r="L4" s="4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48"/>
      <c r="Z4" s="72"/>
      <c r="AA4" s="4"/>
      <c r="AB4" s="58"/>
      <c r="AC4" s="58"/>
      <c r="AD4" s="49"/>
      <c r="AE4" s="46"/>
      <c r="AF4" s="50"/>
    </row>
    <row r="5" spans="1:32" ht="38.25">
      <c r="A5" s="69"/>
      <c r="B5" s="5" t="s">
        <v>13</v>
      </c>
      <c r="C5" s="5"/>
      <c r="D5" s="14" t="s">
        <v>18</v>
      </c>
      <c r="E5" s="15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2" t="s">
        <v>14</v>
      </c>
      <c r="Z5" s="6" t="s">
        <v>14</v>
      </c>
      <c r="AA5" s="6" t="s">
        <v>15</v>
      </c>
      <c r="AB5" s="59"/>
      <c r="AC5" s="59"/>
      <c r="AD5" s="49"/>
      <c r="AE5" s="47"/>
      <c r="AF5" s="50"/>
    </row>
    <row r="6" spans="1:32" ht="12.75">
      <c r="A6" s="7">
        <v>1</v>
      </c>
      <c r="B6" s="1" t="s">
        <v>170</v>
      </c>
      <c r="C6" s="1" t="s">
        <v>80</v>
      </c>
      <c r="D6" s="41">
        <f aca="true" t="shared" si="0" ref="D6:D24">SUM(E6:X6)</f>
        <v>40</v>
      </c>
      <c r="E6" s="32">
        <v>2</v>
      </c>
      <c r="F6" s="29">
        <v>2</v>
      </c>
      <c r="G6" s="29">
        <v>2</v>
      </c>
      <c r="H6" s="29">
        <v>2</v>
      </c>
      <c r="I6" s="29">
        <v>2</v>
      </c>
      <c r="J6" s="29">
        <v>2</v>
      </c>
      <c r="K6" s="29">
        <v>2</v>
      </c>
      <c r="L6" s="29">
        <v>2</v>
      </c>
      <c r="M6" s="29">
        <v>2</v>
      </c>
      <c r="N6" s="29">
        <v>2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13">
        <f>D6/40</f>
        <v>1</v>
      </c>
      <c r="Z6" s="9">
        <f>D6/$D$6</f>
        <v>1</v>
      </c>
      <c r="AA6" s="10"/>
      <c r="AB6" s="1"/>
      <c r="AC6" s="1"/>
      <c r="AD6" s="1"/>
      <c r="AE6" s="1"/>
      <c r="AF6" s="1"/>
    </row>
    <row r="7" spans="1:32" ht="12.75">
      <c r="A7" s="7">
        <v>2</v>
      </c>
      <c r="B7" s="1" t="s">
        <v>168</v>
      </c>
      <c r="C7" s="1" t="s">
        <v>75</v>
      </c>
      <c r="D7" s="41">
        <f t="shared" si="0"/>
        <v>39</v>
      </c>
      <c r="E7" s="32">
        <v>2</v>
      </c>
      <c r="F7" s="29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2</v>
      </c>
      <c r="U7" s="29">
        <v>2</v>
      </c>
      <c r="V7" s="29">
        <v>1</v>
      </c>
      <c r="W7" s="29">
        <v>2</v>
      </c>
      <c r="X7" s="29">
        <v>2</v>
      </c>
      <c r="Y7" s="13">
        <f aca="true" t="shared" si="1" ref="Y7:Y24">D7/40</f>
        <v>0.975</v>
      </c>
      <c r="Z7" s="9">
        <f>D7/$D$6</f>
        <v>0.975</v>
      </c>
      <c r="AA7" s="10"/>
      <c r="AB7" s="1"/>
      <c r="AC7" s="1"/>
      <c r="AD7" s="1"/>
      <c r="AE7" s="1"/>
      <c r="AF7" s="1"/>
    </row>
    <row r="8" spans="1:32" ht="12.75">
      <c r="A8" s="7">
        <v>3</v>
      </c>
      <c r="B8" s="1" t="s">
        <v>174</v>
      </c>
      <c r="C8" s="1" t="s">
        <v>109</v>
      </c>
      <c r="D8" s="41">
        <f t="shared" si="0"/>
        <v>39</v>
      </c>
      <c r="E8" s="32">
        <v>2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2</v>
      </c>
      <c r="P8" s="29">
        <v>2</v>
      </c>
      <c r="Q8" s="29">
        <v>2</v>
      </c>
      <c r="R8" s="29">
        <v>2</v>
      </c>
      <c r="S8" s="29">
        <v>2</v>
      </c>
      <c r="T8" s="29">
        <v>2</v>
      </c>
      <c r="U8" s="29">
        <v>2</v>
      </c>
      <c r="V8" s="29">
        <v>2</v>
      </c>
      <c r="W8" s="29">
        <v>2</v>
      </c>
      <c r="X8" s="29">
        <v>1</v>
      </c>
      <c r="Y8" s="13">
        <f t="shared" si="1"/>
        <v>0.975</v>
      </c>
      <c r="Z8" s="9">
        <f>D8/$D$6</f>
        <v>0.975</v>
      </c>
      <c r="AA8" s="10"/>
      <c r="AB8" s="1"/>
      <c r="AC8" s="1"/>
      <c r="AD8" s="1"/>
      <c r="AE8" s="1"/>
      <c r="AF8" s="1"/>
    </row>
    <row r="9" spans="1:32" ht="12.75">
      <c r="A9" s="7">
        <v>4</v>
      </c>
      <c r="B9" s="1" t="s">
        <v>163</v>
      </c>
      <c r="C9" s="1" t="s">
        <v>40</v>
      </c>
      <c r="D9" s="41">
        <f t="shared" si="0"/>
        <v>39</v>
      </c>
      <c r="E9" s="32">
        <v>2</v>
      </c>
      <c r="F9" s="29">
        <v>2</v>
      </c>
      <c r="G9" s="29">
        <v>2</v>
      </c>
      <c r="H9" s="29">
        <v>2</v>
      </c>
      <c r="I9" s="29">
        <v>2</v>
      </c>
      <c r="J9" s="29">
        <v>2</v>
      </c>
      <c r="K9" s="29">
        <v>2</v>
      </c>
      <c r="L9" s="29">
        <v>2</v>
      </c>
      <c r="M9" s="29">
        <v>2</v>
      </c>
      <c r="N9" s="29">
        <v>2</v>
      </c>
      <c r="O9" s="29">
        <v>2</v>
      </c>
      <c r="P9" s="29">
        <v>2</v>
      </c>
      <c r="Q9" s="29">
        <v>2</v>
      </c>
      <c r="R9" s="29">
        <v>2</v>
      </c>
      <c r="S9" s="29">
        <v>2</v>
      </c>
      <c r="T9" s="29">
        <v>2</v>
      </c>
      <c r="U9" s="29">
        <v>1</v>
      </c>
      <c r="V9" s="29">
        <v>2</v>
      </c>
      <c r="W9" s="29">
        <v>2</v>
      </c>
      <c r="X9" s="29">
        <v>2</v>
      </c>
      <c r="Y9" s="13"/>
      <c r="Z9" s="9"/>
      <c r="AA9" s="10"/>
      <c r="AB9" s="1"/>
      <c r="AC9" s="1"/>
      <c r="AD9" s="1"/>
      <c r="AE9" s="1"/>
      <c r="AF9" s="1"/>
    </row>
    <row r="10" spans="1:32" ht="12.75">
      <c r="A10" s="7">
        <v>5</v>
      </c>
      <c r="B10" s="1" t="s">
        <v>173</v>
      </c>
      <c r="C10" s="1" t="s">
        <v>98</v>
      </c>
      <c r="D10" s="41">
        <f t="shared" si="0"/>
        <v>38</v>
      </c>
      <c r="E10" s="32">
        <v>2</v>
      </c>
      <c r="F10" s="29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1</v>
      </c>
      <c r="M10" s="29">
        <v>2</v>
      </c>
      <c r="N10" s="29">
        <v>2</v>
      </c>
      <c r="O10" s="29">
        <v>1</v>
      </c>
      <c r="P10" s="29">
        <v>2</v>
      </c>
      <c r="Q10" s="29">
        <v>2</v>
      </c>
      <c r="R10" s="29">
        <v>2</v>
      </c>
      <c r="S10" s="29">
        <v>2</v>
      </c>
      <c r="T10" s="29">
        <v>2</v>
      </c>
      <c r="U10" s="29">
        <v>2</v>
      </c>
      <c r="V10" s="29">
        <v>2</v>
      </c>
      <c r="W10" s="29">
        <v>2</v>
      </c>
      <c r="X10" s="29">
        <v>2</v>
      </c>
      <c r="Y10" s="13">
        <f t="shared" si="1"/>
        <v>0.95</v>
      </c>
      <c r="Z10" s="9">
        <f aca="true" t="shared" si="2" ref="Z10:Z24">D10/$D$6</f>
        <v>0.95</v>
      </c>
      <c r="AA10" s="10"/>
      <c r="AB10" s="1"/>
      <c r="AC10" s="1"/>
      <c r="AD10" s="1"/>
      <c r="AE10" s="1"/>
      <c r="AF10" s="1"/>
    </row>
    <row r="11" spans="1:32" ht="13.5" customHeight="1">
      <c r="A11" s="7"/>
      <c r="B11" s="1" t="s">
        <v>180</v>
      </c>
      <c r="C11" s="1"/>
      <c r="D11" s="41">
        <f t="shared" si="0"/>
        <v>38</v>
      </c>
      <c r="E11" s="32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29">
        <v>2</v>
      </c>
      <c r="V11" s="29">
        <v>1</v>
      </c>
      <c r="W11" s="29">
        <v>2</v>
      </c>
      <c r="X11" s="29">
        <v>1</v>
      </c>
      <c r="Y11" s="13">
        <f t="shared" si="1"/>
        <v>0.95</v>
      </c>
      <c r="Z11" s="9">
        <f t="shared" si="2"/>
        <v>0.95</v>
      </c>
      <c r="AA11" s="10"/>
      <c r="AB11" s="1"/>
      <c r="AC11" s="1"/>
      <c r="AD11" s="1"/>
      <c r="AE11" s="1"/>
      <c r="AF11" s="1"/>
    </row>
    <row r="12" spans="1:32" ht="12.75">
      <c r="A12" s="7"/>
      <c r="B12" s="1" t="s">
        <v>178</v>
      </c>
      <c r="C12" s="1" t="s">
        <v>142</v>
      </c>
      <c r="D12" s="41">
        <f t="shared" si="0"/>
        <v>38</v>
      </c>
      <c r="E12" s="32">
        <v>2</v>
      </c>
      <c r="F12" s="29">
        <v>1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2</v>
      </c>
      <c r="N12" s="29">
        <v>2</v>
      </c>
      <c r="O12" s="29">
        <v>1</v>
      </c>
      <c r="P12" s="29">
        <v>2</v>
      </c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2</v>
      </c>
      <c r="W12" s="29">
        <v>2</v>
      </c>
      <c r="X12" s="29">
        <v>2</v>
      </c>
      <c r="Y12" s="13">
        <f t="shared" si="1"/>
        <v>0.95</v>
      </c>
      <c r="Z12" s="9">
        <f t="shared" si="2"/>
        <v>0.95</v>
      </c>
      <c r="AA12" s="10"/>
      <c r="AB12" s="1"/>
      <c r="AC12" s="1"/>
      <c r="AD12" s="1"/>
      <c r="AE12" s="1"/>
      <c r="AF12" s="1"/>
    </row>
    <row r="13" spans="1:32" ht="12.75">
      <c r="A13" s="7">
        <v>8</v>
      </c>
      <c r="B13" s="1" t="s">
        <v>167</v>
      </c>
      <c r="C13" s="1" t="s">
        <v>72</v>
      </c>
      <c r="D13" s="41">
        <f t="shared" si="0"/>
        <v>37</v>
      </c>
      <c r="E13" s="32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1</v>
      </c>
      <c r="M13" s="29">
        <v>2</v>
      </c>
      <c r="N13" s="29">
        <v>2</v>
      </c>
      <c r="O13" s="29">
        <v>1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1</v>
      </c>
      <c r="V13" s="29">
        <v>2</v>
      </c>
      <c r="W13" s="29">
        <v>2</v>
      </c>
      <c r="X13" s="29">
        <v>2</v>
      </c>
      <c r="Y13" s="13">
        <f t="shared" si="1"/>
        <v>0.925</v>
      </c>
      <c r="Z13" s="9">
        <f t="shared" si="2"/>
        <v>0.925</v>
      </c>
      <c r="AA13" s="10"/>
      <c r="AB13" s="1"/>
      <c r="AC13" s="1"/>
      <c r="AD13" s="1"/>
      <c r="AE13" s="1"/>
      <c r="AF13" s="1"/>
    </row>
    <row r="14" spans="1:32" ht="12.75">
      <c r="A14" s="7"/>
      <c r="B14" s="1" t="s">
        <v>171</v>
      </c>
      <c r="C14" s="1" t="s">
        <v>83</v>
      </c>
      <c r="D14" s="41">
        <f t="shared" si="0"/>
        <v>37</v>
      </c>
      <c r="E14" s="32">
        <v>2</v>
      </c>
      <c r="F14" s="29">
        <v>1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1</v>
      </c>
      <c r="M14" s="29">
        <v>2</v>
      </c>
      <c r="N14" s="29">
        <v>2</v>
      </c>
      <c r="O14" s="29">
        <v>2</v>
      </c>
      <c r="P14" s="29">
        <v>2</v>
      </c>
      <c r="Q14" s="29">
        <v>2</v>
      </c>
      <c r="R14" s="29">
        <v>2</v>
      </c>
      <c r="S14" s="29">
        <v>2</v>
      </c>
      <c r="T14" s="29">
        <v>2</v>
      </c>
      <c r="U14" s="29">
        <v>2</v>
      </c>
      <c r="V14" s="29">
        <v>2</v>
      </c>
      <c r="W14" s="29">
        <v>2</v>
      </c>
      <c r="X14" s="29">
        <v>1</v>
      </c>
      <c r="Y14" s="13">
        <f t="shared" si="1"/>
        <v>0.925</v>
      </c>
      <c r="Z14" s="9">
        <f t="shared" si="2"/>
        <v>0.925</v>
      </c>
      <c r="AA14" s="10"/>
      <c r="AB14" s="1"/>
      <c r="AC14" s="1"/>
      <c r="AD14" s="1"/>
      <c r="AE14" s="1"/>
      <c r="AF14" s="1"/>
    </row>
    <row r="15" spans="1:32" ht="12.75">
      <c r="A15" s="7"/>
      <c r="B15" s="1" t="s">
        <v>175</v>
      </c>
      <c r="C15" s="1" t="s">
        <v>30</v>
      </c>
      <c r="D15" s="41">
        <f t="shared" si="0"/>
        <v>37</v>
      </c>
      <c r="E15" s="32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1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1</v>
      </c>
      <c r="U15" s="29">
        <v>2</v>
      </c>
      <c r="V15" s="29">
        <v>2</v>
      </c>
      <c r="W15" s="29">
        <v>2</v>
      </c>
      <c r="X15" s="29">
        <v>1</v>
      </c>
      <c r="Y15" s="13">
        <f t="shared" si="1"/>
        <v>0.925</v>
      </c>
      <c r="Z15" s="9">
        <f t="shared" si="2"/>
        <v>0.925</v>
      </c>
      <c r="AA15" s="10"/>
      <c r="AB15" s="1"/>
      <c r="AC15" s="1"/>
      <c r="AD15" s="1"/>
      <c r="AE15" s="1"/>
      <c r="AF15" s="1"/>
    </row>
    <row r="16" spans="1:32" ht="12.75">
      <c r="A16" s="7">
        <v>11</v>
      </c>
      <c r="B16" s="1" t="s">
        <v>164</v>
      </c>
      <c r="C16" s="1" t="s">
        <v>31</v>
      </c>
      <c r="D16" s="41">
        <f t="shared" si="0"/>
        <v>36</v>
      </c>
      <c r="E16" s="32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29">
        <v>2</v>
      </c>
      <c r="U16" s="29">
        <v>1</v>
      </c>
      <c r="V16" s="29">
        <v>1</v>
      </c>
      <c r="W16" s="29">
        <v>1</v>
      </c>
      <c r="X16" s="29">
        <v>1</v>
      </c>
      <c r="Y16" s="13">
        <f t="shared" si="1"/>
        <v>0.9</v>
      </c>
      <c r="Z16" s="9">
        <f t="shared" si="2"/>
        <v>0.9</v>
      </c>
      <c r="AA16" s="10"/>
      <c r="AB16" s="1"/>
      <c r="AC16" s="1"/>
      <c r="AD16" s="8"/>
      <c r="AE16" s="8"/>
      <c r="AF16" s="8"/>
    </row>
    <row r="17" spans="1:32" ht="12.75">
      <c r="A17" s="7">
        <v>12</v>
      </c>
      <c r="B17" s="1" t="s">
        <v>181</v>
      </c>
      <c r="C17" s="1" t="s">
        <v>182</v>
      </c>
      <c r="D17" s="41">
        <f t="shared" si="0"/>
        <v>35</v>
      </c>
      <c r="E17" s="32">
        <v>2</v>
      </c>
      <c r="F17" s="29">
        <v>2</v>
      </c>
      <c r="G17" s="29">
        <v>1</v>
      </c>
      <c r="H17" s="29">
        <v>2</v>
      </c>
      <c r="I17" s="29">
        <v>1</v>
      </c>
      <c r="J17" s="29">
        <v>1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29">
        <v>2</v>
      </c>
      <c r="V17" s="29">
        <v>1</v>
      </c>
      <c r="W17" s="29">
        <v>2</v>
      </c>
      <c r="X17" s="29">
        <v>1</v>
      </c>
      <c r="Y17" s="13">
        <f t="shared" si="1"/>
        <v>0.875</v>
      </c>
      <c r="Z17" s="9">
        <f t="shared" si="2"/>
        <v>0.875</v>
      </c>
      <c r="AA17" s="10"/>
      <c r="AB17" s="1"/>
      <c r="AC17" s="1"/>
      <c r="AD17" s="1"/>
      <c r="AE17" s="1"/>
      <c r="AF17" s="1"/>
    </row>
    <row r="18" spans="1:32" ht="12.75">
      <c r="A18" s="7">
        <v>13</v>
      </c>
      <c r="B18" s="1" t="s">
        <v>166</v>
      </c>
      <c r="C18" s="1" t="s">
        <v>70</v>
      </c>
      <c r="D18" s="41">
        <f t="shared" si="0"/>
        <v>34</v>
      </c>
      <c r="E18" s="32">
        <v>2</v>
      </c>
      <c r="F18" s="29">
        <v>2</v>
      </c>
      <c r="G18" s="29">
        <v>2</v>
      </c>
      <c r="H18" s="29">
        <v>2</v>
      </c>
      <c r="I18" s="29">
        <v>2</v>
      </c>
      <c r="J18" s="29">
        <v>1</v>
      </c>
      <c r="K18" s="29">
        <v>2</v>
      </c>
      <c r="L18" s="29">
        <v>1</v>
      </c>
      <c r="M18" s="29">
        <v>2</v>
      </c>
      <c r="N18" s="29">
        <v>1</v>
      </c>
      <c r="O18" s="29">
        <v>2</v>
      </c>
      <c r="P18" s="29">
        <v>2</v>
      </c>
      <c r="Q18" s="29">
        <v>2</v>
      </c>
      <c r="R18" s="29">
        <v>2</v>
      </c>
      <c r="S18" s="29">
        <v>2</v>
      </c>
      <c r="T18" s="29">
        <v>1</v>
      </c>
      <c r="U18" s="29">
        <v>1</v>
      </c>
      <c r="V18" s="29">
        <v>1</v>
      </c>
      <c r="W18" s="29">
        <v>2</v>
      </c>
      <c r="X18" s="29">
        <v>2</v>
      </c>
      <c r="Y18" s="13">
        <f t="shared" si="1"/>
        <v>0.85</v>
      </c>
      <c r="Z18" s="9">
        <f t="shared" si="2"/>
        <v>0.85</v>
      </c>
      <c r="AA18" s="10"/>
      <c r="AB18" s="1"/>
      <c r="AC18" s="1"/>
      <c r="AD18" s="8"/>
      <c r="AE18" s="8"/>
      <c r="AF18" s="1"/>
    </row>
    <row r="19" spans="1:32" ht="12.75">
      <c r="A19" s="7">
        <v>14</v>
      </c>
      <c r="B19" s="1" t="s">
        <v>172</v>
      </c>
      <c r="C19" s="1" t="s">
        <v>87</v>
      </c>
      <c r="D19" s="41">
        <f t="shared" si="0"/>
        <v>33</v>
      </c>
      <c r="E19" s="32">
        <v>2</v>
      </c>
      <c r="F19" s="29">
        <v>2</v>
      </c>
      <c r="G19" s="29">
        <v>2</v>
      </c>
      <c r="H19" s="29">
        <v>1</v>
      </c>
      <c r="I19" s="29">
        <v>2</v>
      </c>
      <c r="J19" s="29">
        <v>2</v>
      </c>
      <c r="K19" s="29">
        <v>1</v>
      </c>
      <c r="L19" s="29">
        <v>1</v>
      </c>
      <c r="M19" s="29">
        <v>1</v>
      </c>
      <c r="N19" s="29">
        <v>2</v>
      </c>
      <c r="O19" s="29">
        <v>1</v>
      </c>
      <c r="P19" s="29">
        <v>2</v>
      </c>
      <c r="Q19" s="29">
        <v>2</v>
      </c>
      <c r="R19" s="29">
        <v>2</v>
      </c>
      <c r="S19" s="29">
        <v>1</v>
      </c>
      <c r="T19" s="29">
        <v>1</v>
      </c>
      <c r="U19" s="29">
        <v>2</v>
      </c>
      <c r="V19" s="29">
        <v>2</v>
      </c>
      <c r="W19" s="29">
        <v>2</v>
      </c>
      <c r="X19" s="29">
        <v>2</v>
      </c>
      <c r="Y19" s="13">
        <f t="shared" si="1"/>
        <v>0.825</v>
      </c>
      <c r="Z19" s="9">
        <f t="shared" si="2"/>
        <v>0.825</v>
      </c>
      <c r="AA19" s="10"/>
      <c r="AB19" s="1"/>
      <c r="AC19" s="1"/>
      <c r="AD19" s="8"/>
      <c r="AE19" s="8"/>
      <c r="AF19" s="1"/>
    </row>
    <row r="20" spans="1:32" ht="12.75">
      <c r="A20" s="7">
        <v>15</v>
      </c>
      <c r="B20" s="1" t="s">
        <v>177</v>
      </c>
      <c r="C20" s="1" t="s">
        <v>139</v>
      </c>
      <c r="D20" s="41">
        <f t="shared" si="0"/>
        <v>32</v>
      </c>
      <c r="E20" s="32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1</v>
      </c>
      <c r="L20" s="29">
        <v>1</v>
      </c>
      <c r="M20" s="29">
        <v>2</v>
      </c>
      <c r="N20" s="29">
        <v>2</v>
      </c>
      <c r="O20" s="29">
        <v>2</v>
      </c>
      <c r="P20" s="29">
        <v>2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2</v>
      </c>
      <c r="X20" s="29">
        <v>2</v>
      </c>
      <c r="Y20" s="13">
        <f t="shared" si="1"/>
        <v>0.8</v>
      </c>
      <c r="Z20" s="9">
        <f t="shared" si="2"/>
        <v>0.8</v>
      </c>
      <c r="AA20" s="10"/>
      <c r="AB20" s="1"/>
      <c r="AC20" s="1"/>
      <c r="AD20" s="1"/>
      <c r="AE20" s="1"/>
      <c r="AF20" s="1"/>
    </row>
    <row r="21" spans="1:32" ht="12.75">
      <c r="A21" s="7">
        <v>16</v>
      </c>
      <c r="B21" s="1" t="s">
        <v>169</v>
      </c>
      <c r="C21" s="1" t="s">
        <v>77</v>
      </c>
      <c r="D21" s="41">
        <f t="shared" si="0"/>
        <v>30</v>
      </c>
      <c r="E21" s="32">
        <v>1</v>
      </c>
      <c r="F21" s="29">
        <v>2</v>
      </c>
      <c r="G21" s="29">
        <v>1</v>
      </c>
      <c r="H21" s="29">
        <v>2</v>
      </c>
      <c r="I21" s="29">
        <v>2</v>
      </c>
      <c r="J21" s="29">
        <v>1</v>
      </c>
      <c r="K21" s="29">
        <v>2</v>
      </c>
      <c r="L21" s="29">
        <v>2</v>
      </c>
      <c r="M21" s="29">
        <v>1</v>
      </c>
      <c r="N21" s="29">
        <v>2</v>
      </c>
      <c r="O21" s="29">
        <v>2</v>
      </c>
      <c r="P21" s="29">
        <v>2</v>
      </c>
      <c r="Q21" s="29">
        <v>0</v>
      </c>
      <c r="R21" s="29">
        <v>2</v>
      </c>
      <c r="S21" s="29">
        <v>1</v>
      </c>
      <c r="T21" s="29">
        <v>2</v>
      </c>
      <c r="U21" s="29">
        <v>0</v>
      </c>
      <c r="V21" s="29">
        <v>1</v>
      </c>
      <c r="W21" s="29">
        <v>2</v>
      </c>
      <c r="X21" s="29">
        <v>2</v>
      </c>
      <c r="Y21" s="13">
        <f>D21/40</f>
        <v>0.75</v>
      </c>
      <c r="Z21" s="9">
        <f t="shared" si="2"/>
        <v>0.75</v>
      </c>
      <c r="AA21" s="10"/>
      <c r="AB21" s="1"/>
      <c r="AC21" s="1"/>
      <c r="AD21" s="1"/>
      <c r="AE21" s="1"/>
      <c r="AF21" s="1"/>
    </row>
    <row r="22" spans="1:32" ht="12.75">
      <c r="A22" s="7">
        <v>17</v>
      </c>
      <c r="B22" s="1" t="s">
        <v>176</v>
      </c>
      <c r="C22" s="1" t="s">
        <v>123</v>
      </c>
      <c r="D22" s="41">
        <f t="shared" si="0"/>
        <v>28</v>
      </c>
      <c r="E22" s="32">
        <v>2</v>
      </c>
      <c r="F22" s="29">
        <v>2</v>
      </c>
      <c r="G22" s="29">
        <v>2</v>
      </c>
      <c r="H22" s="29">
        <v>1</v>
      </c>
      <c r="I22" s="29">
        <v>2</v>
      </c>
      <c r="J22" s="29">
        <v>0</v>
      </c>
      <c r="K22" s="29">
        <v>0</v>
      </c>
      <c r="L22" s="29">
        <v>1</v>
      </c>
      <c r="M22" s="29">
        <v>1</v>
      </c>
      <c r="N22" s="29">
        <v>2</v>
      </c>
      <c r="O22" s="29">
        <v>1</v>
      </c>
      <c r="P22" s="29">
        <v>2</v>
      </c>
      <c r="Q22" s="29">
        <v>2</v>
      </c>
      <c r="R22" s="29">
        <v>1</v>
      </c>
      <c r="S22" s="29">
        <v>2</v>
      </c>
      <c r="T22" s="29">
        <v>1</v>
      </c>
      <c r="U22" s="29">
        <v>2</v>
      </c>
      <c r="V22" s="29">
        <v>1</v>
      </c>
      <c r="W22" s="29">
        <v>2</v>
      </c>
      <c r="X22" s="29">
        <v>1</v>
      </c>
      <c r="Y22" s="13">
        <f>D22/40</f>
        <v>0.7</v>
      </c>
      <c r="Z22" s="9">
        <f t="shared" si="2"/>
        <v>0.7</v>
      </c>
      <c r="AA22" s="10"/>
      <c r="AB22" s="1"/>
      <c r="AC22" s="1"/>
      <c r="AD22" s="1"/>
      <c r="AE22" s="1"/>
      <c r="AF22" s="1"/>
    </row>
    <row r="23" spans="1:32" ht="12.75">
      <c r="A23" s="7">
        <v>18</v>
      </c>
      <c r="B23" s="1" t="s">
        <v>165</v>
      </c>
      <c r="C23" s="1" t="s">
        <v>68</v>
      </c>
      <c r="D23" s="41">
        <f t="shared" si="0"/>
        <v>27</v>
      </c>
      <c r="E23" s="32">
        <v>2</v>
      </c>
      <c r="F23" s="29">
        <v>1</v>
      </c>
      <c r="G23" s="29">
        <v>0</v>
      </c>
      <c r="H23" s="29">
        <v>1</v>
      </c>
      <c r="I23" s="29">
        <v>2</v>
      </c>
      <c r="J23" s="29">
        <v>2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2</v>
      </c>
      <c r="R23" s="29">
        <v>2</v>
      </c>
      <c r="S23" s="29">
        <v>2</v>
      </c>
      <c r="T23" s="29">
        <v>2</v>
      </c>
      <c r="U23" s="29">
        <v>1</v>
      </c>
      <c r="V23" s="29">
        <v>1</v>
      </c>
      <c r="W23" s="29">
        <v>2</v>
      </c>
      <c r="X23" s="29">
        <v>1</v>
      </c>
      <c r="Y23" s="13">
        <f t="shared" si="1"/>
        <v>0.675</v>
      </c>
      <c r="Z23" s="9">
        <f t="shared" si="2"/>
        <v>0.675</v>
      </c>
      <c r="AA23" s="10"/>
      <c r="AB23" s="1"/>
      <c r="AC23" s="1"/>
      <c r="AD23" s="1"/>
      <c r="AE23" s="1"/>
      <c r="AF23" s="1"/>
    </row>
    <row r="24" spans="1:32" ht="12.75">
      <c r="A24" s="7">
        <v>19</v>
      </c>
      <c r="B24" s="1" t="s">
        <v>179</v>
      </c>
      <c r="C24" s="1" t="s">
        <v>29</v>
      </c>
      <c r="D24" s="41">
        <f t="shared" si="0"/>
        <v>23</v>
      </c>
      <c r="E24" s="32">
        <v>2</v>
      </c>
      <c r="F24" s="29">
        <v>2</v>
      </c>
      <c r="G24" s="29">
        <v>1</v>
      </c>
      <c r="H24" s="29">
        <v>1</v>
      </c>
      <c r="I24" s="29">
        <v>2</v>
      </c>
      <c r="J24" s="29">
        <v>1</v>
      </c>
      <c r="K24" s="29">
        <v>1</v>
      </c>
      <c r="L24" s="29">
        <v>2</v>
      </c>
      <c r="M24" s="29">
        <v>2</v>
      </c>
      <c r="N24" s="29">
        <v>1</v>
      </c>
      <c r="O24" s="29">
        <v>1</v>
      </c>
      <c r="P24" s="29">
        <v>1</v>
      </c>
      <c r="Q24" s="29">
        <v>2</v>
      </c>
      <c r="R24" s="29">
        <v>1</v>
      </c>
      <c r="S24" s="29">
        <v>2</v>
      </c>
      <c r="T24" s="29">
        <v>1</v>
      </c>
      <c r="U24" s="29">
        <v>0</v>
      </c>
      <c r="V24" s="29">
        <v>0</v>
      </c>
      <c r="W24" s="29">
        <v>0</v>
      </c>
      <c r="X24" s="29">
        <v>0</v>
      </c>
      <c r="Y24" s="13">
        <f t="shared" si="1"/>
        <v>0.575</v>
      </c>
      <c r="Z24" s="9">
        <f t="shared" si="2"/>
        <v>0.575</v>
      </c>
      <c r="AA24" s="10"/>
      <c r="AB24" s="1"/>
      <c r="AC24" s="1"/>
      <c r="AD24" s="1"/>
      <c r="AE24" s="1"/>
      <c r="AF24" s="1"/>
    </row>
    <row r="27" ht="12.75">
      <c r="B27" t="s">
        <v>159</v>
      </c>
    </row>
    <row r="28" spans="2:4" ht="12.75">
      <c r="B28" s="1" t="s">
        <v>168</v>
      </c>
      <c r="C28" s="1" t="s">
        <v>75</v>
      </c>
      <c r="D28">
        <v>4</v>
      </c>
    </row>
    <row r="29" spans="2:4" ht="12.75">
      <c r="B29" s="1" t="s">
        <v>174</v>
      </c>
      <c r="C29" s="1" t="s">
        <v>109</v>
      </c>
      <c r="D29">
        <v>3</v>
      </c>
    </row>
  </sheetData>
  <mergeCells count="9">
    <mergeCell ref="AB2:AB5"/>
    <mergeCell ref="AC2:AC5"/>
    <mergeCell ref="AD2:AD5"/>
    <mergeCell ref="AF2:AF5"/>
    <mergeCell ref="AE2:AE5"/>
    <mergeCell ref="A2:A5"/>
    <mergeCell ref="Y2:Y4"/>
    <mergeCell ref="Z2:Z4"/>
    <mergeCell ref="B2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24"/>
  <sheetViews>
    <sheetView workbookViewId="0" topLeftCell="A1">
      <selection activeCell="C21" sqref="A1:C21"/>
    </sheetView>
  </sheetViews>
  <sheetFormatPr defaultColWidth="9.00390625" defaultRowHeight="12.75"/>
  <cols>
    <col min="2" max="2" width="21.375" style="0" bestFit="1" customWidth="1"/>
  </cols>
  <sheetData>
    <row r="1" ht="15.75">
      <c r="B1" s="33"/>
    </row>
    <row r="24" ht="15.75">
      <c r="B24" s="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4"/>
  <sheetViews>
    <sheetView workbookViewId="0" topLeftCell="A1">
      <selection activeCell="A1" sqref="A1:C69"/>
    </sheetView>
  </sheetViews>
  <sheetFormatPr defaultColWidth="9.00390625" defaultRowHeight="12.75"/>
  <cols>
    <col min="2" max="2" width="21.375" style="0" bestFit="1" customWidth="1"/>
  </cols>
  <sheetData>
    <row r="1" ht="15.75">
      <c r="B1" s="33"/>
    </row>
    <row r="24" ht="15.75">
      <c r="B24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Pawel</cp:lastModifiedBy>
  <cp:lastPrinted>2007-06-10T23:48:30Z</cp:lastPrinted>
  <dcterms:created xsi:type="dcterms:W3CDTF">2007-06-10T23:44:32Z</dcterms:created>
  <dcterms:modified xsi:type="dcterms:W3CDTF">2011-12-25T19:53:21Z</dcterms:modified>
  <cp:category/>
  <cp:version/>
  <cp:contentType/>
  <cp:contentStatus/>
</cp:coreProperties>
</file>